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meta0" ContentType="application/binary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Users\ESTEBAN.ZUNIGA\Downloads\"/>
    </mc:Choice>
  </mc:AlternateContent>
  <xr:revisionPtr revIDLastSave="0" documentId="13_ncr:1_{4A4C606B-81BE-4303-9262-BDA88134E57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OAI 2024" sheetId="1" r:id="rId1"/>
  </sheets>
  <calcPr calcId="191029"/>
  <extLst>
    <ext uri="GoogleSheetsCustomDataVersion2">
      <go:sheetsCustomData xmlns:go="http://customooxmlschemas.google.com/" r:id="rId6" roundtripDataChecksum="2GsrxEK7x7soaDDx/HLL8hm80bRL4kGFBdK0fsAQG1w="/>
    </ext>
  </extLst>
</workbook>
</file>

<file path=xl/calcChain.xml><?xml version="1.0" encoding="utf-8"?>
<calcChain xmlns="http://schemas.openxmlformats.org/spreadsheetml/2006/main">
  <c r="J84" i="1" l="1"/>
  <c r="K84" i="1"/>
  <c r="L84" i="1"/>
  <c r="I84" i="1"/>
  <c r="K65" i="1"/>
  <c r="L65" i="1"/>
  <c r="J65" i="1"/>
  <c r="J55" i="1"/>
  <c r="K55" i="1"/>
  <c r="L55" i="1"/>
  <c r="I55" i="1"/>
  <c r="J11" i="1"/>
  <c r="K11" i="1"/>
  <c r="L11" i="1"/>
  <c r="I11" i="1"/>
  <c r="L182" i="1"/>
  <c r="L183" i="1"/>
  <c r="L184" i="1"/>
  <c r="L185" i="1"/>
  <c r="L186" i="1"/>
  <c r="L187" i="1"/>
  <c r="L188" i="1"/>
  <c r="L189" i="1"/>
  <c r="L190" i="1"/>
  <c r="K173" i="1" l="1"/>
  <c r="J181" i="1"/>
  <c r="E191" i="1"/>
  <c r="K189" i="1"/>
  <c r="K188" i="1"/>
  <c r="K187" i="1"/>
  <c r="K186" i="1"/>
  <c r="K185" i="1"/>
  <c r="K183" i="1"/>
  <c r="K182" i="1"/>
  <c r="K181" i="1"/>
  <c r="K180" i="1"/>
  <c r="K171" i="1"/>
  <c r="J171" i="1"/>
  <c r="J190" i="1" s="1"/>
  <c r="I171" i="1"/>
  <c r="I190" i="1" s="1"/>
  <c r="L170" i="1"/>
  <c r="L169" i="1"/>
  <c r="L168" i="1"/>
  <c r="L171" i="1" s="1"/>
  <c r="K167" i="1"/>
  <c r="J167" i="1"/>
  <c r="J189" i="1" s="1"/>
  <c r="I167" i="1"/>
  <c r="I189" i="1" s="1"/>
  <c r="L166" i="1"/>
  <c r="L165" i="1"/>
  <c r="L164" i="1"/>
  <c r="L163" i="1"/>
  <c r="L155" i="1"/>
  <c r="L154" i="1"/>
  <c r="L153" i="1"/>
  <c r="L150" i="1"/>
  <c r="L149" i="1"/>
  <c r="K148" i="1"/>
  <c r="J148" i="1"/>
  <c r="J188" i="1" s="1"/>
  <c r="I148" i="1"/>
  <c r="I188" i="1" s="1"/>
  <c r="L143" i="1"/>
  <c r="L140" i="1"/>
  <c r="L138" i="1"/>
  <c r="L137" i="1"/>
  <c r="L135" i="1"/>
  <c r="L134" i="1"/>
  <c r="K134" i="1"/>
  <c r="J134" i="1"/>
  <c r="J187" i="1" s="1"/>
  <c r="I134" i="1"/>
  <c r="I187" i="1" s="1"/>
  <c r="L131" i="1"/>
  <c r="K130" i="1"/>
  <c r="J130" i="1"/>
  <c r="J186" i="1" s="1"/>
  <c r="I130" i="1"/>
  <c r="I186" i="1" s="1"/>
  <c r="L129" i="1"/>
  <c r="L128" i="1"/>
  <c r="L127" i="1"/>
  <c r="K126" i="1"/>
  <c r="J126" i="1"/>
  <c r="J185" i="1" s="1"/>
  <c r="I126" i="1"/>
  <c r="I185" i="1" s="1"/>
  <c r="L125" i="1"/>
  <c r="L124" i="1"/>
  <c r="L123" i="1"/>
  <c r="L122" i="1"/>
  <c r="L121" i="1"/>
  <c r="L119" i="1"/>
  <c r="L118" i="1"/>
  <c r="L117" i="1"/>
  <c r="L116" i="1"/>
  <c r="L115" i="1"/>
  <c r="L113" i="1"/>
  <c r="K112" i="1"/>
  <c r="K184" i="1" s="1"/>
  <c r="J112" i="1"/>
  <c r="J184" i="1" s="1"/>
  <c r="I112" i="1"/>
  <c r="I184" i="1" s="1"/>
  <c r="L111" i="1"/>
  <c r="L110" i="1"/>
  <c r="K109" i="1"/>
  <c r="J109" i="1"/>
  <c r="J183" i="1" s="1"/>
  <c r="I109" i="1"/>
  <c r="I183" i="1" s="1"/>
  <c r="L108" i="1"/>
  <c r="L107" i="1"/>
  <c r="L106" i="1"/>
  <c r="L105" i="1"/>
  <c r="L104" i="1"/>
  <c r="L102" i="1"/>
  <c r="L101" i="1"/>
  <c r="L100" i="1"/>
  <c r="L99" i="1"/>
  <c r="L98" i="1"/>
  <c r="L96" i="1"/>
  <c r="L95" i="1"/>
  <c r="L94" i="1"/>
  <c r="L93" i="1"/>
  <c r="L92" i="1"/>
  <c r="L91" i="1"/>
  <c r="L90" i="1"/>
  <c r="K89" i="1"/>
  <c r="J89" i="1"/>
  <c r="J182" i="1" s="1"/>
  <c r="I89" i="1"/>
  <c r="I182" i="1" s="1"/>
  <c r="L88" i="1"/>
  <c r="L87" i="1"/>
  <c r="L86" i="1"/>
  <c r="L85" i="1"/>
  <c r="L89" i="1" s="1"/>
  <c r="L82" i="1"/>
  <c r="L81" i="1"/>
  <c r="L79" i="1"/>
  <c r="L66" i="1"/>
  <c r="K190" i="1"/>
  <c r="J180" i="1"/>
  <c r="L180" i="1" s="1"/>
  <c r="I65" i="1"/>
  <c r="I180" i="1" s="1"/>
  <c r="L64" i="1"/>
  <c r="L63" i="1"/>
  <c r="L56" i="1"/>
  <c r="K179" i="1"/>
  <c r="J179" i="1"/>
  <c r="I179" i="1"/>
  <c r="L179" i="1" s="1"/>
  <c r="L44" i="1"/>
  <c r="L31" i="1"/>
  <c r="L14" i="1"/>
  <c r="L12" i="1"/>
  <c r="I178" i="1"/>
  <c r="L10" i="1"/>
  <c r="L8" i="1"/>
  <c r="L4" i="1"/>
  <c r="L148" i="1" l="1"/>
  <c r="L130" i="1"/>
  <c r="L126" i="1"/>
  <c r="L109" i="1"/>
  <c r="L173" i="1"/>
  <c r="J173" i="1"/>
  <c r="J178" i="1"/>
  <c r="J191" i="1" s="1"/>
  <c r="K178" i="1"/>
  <c r="K191" i="1" s="1"/>
  <c r="L112" i="1"/>
  <c r="L167" i="1"/>
  <c r="I173" i="1"/>
  <c r="I181" i="1"/>
  <c r="L181" i="1" s="1"/>
  <c r="L178" i="1" l="1"/>
  <c r="L191" i="1" s="1"/>
  <c r="I19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3" authorId="0" shapeId="0" xr:uid="{00000000-0006-0000-0000-000005000000}">
      <text>
        <r>
          <rPr>
            <sz val="10"/>
            <color rgb="FF000000"/>
            <rFont val="Arial"/>
            <scheme val="minor"/>
          </rPr>
          <t>======
ID#AAAAfrg6ksg
1    (2022-09-07 12:05:48)
Línea Estratégica</t>
        </r>
      </text>
    </comment>
    <comment ref="F3" authorId="0" shapeId="0" xr:uid="{00000000-0006-0000-0000-000004000000}">
      <text>
        <r>
          <rPr>
            <sz val="10"/>
            <color rgb="FF000000"/>
            <rFont val="Arial"/>
            <scheme val="minor"/>
          </rPr>
          <t>======
ID#AAAAfrg6ksk
1    (2022-09-07 12:05:48)
Componente</t>
        </r>
      </text>
    </comment>
    <comment ref="G3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ID#AAAAfrg6kso
1    (2022-09-07 12:05:48)
Programa</t>
        </r>
      </text>
    </comment>
    <comment ref="H3" authorId="0" shapeId="0" xr:uid="{00000000-0006-0000-0000-000003000000}">
      <text>
        <r>
          <rPr>
            <sz val="10"/>
            <color rgb="FF000000"/>
            <rFont val="Arial"/>
            <scheme val="minor"/>
          </rPr>
          <t>======
ID#AAAAfrg6kss
1    (2022-09-07 12:05:48)
Subprograma</t>
        </r>
      </text>
    </comment>
    <comment ref="E83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ID#AAAA630Xs7U
Juanfcopr    (2023-10-10 16:38:06)
no está en plan indicativo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CmsSIWxOPdg46HhAcbl2tJ8ughA=="/>
    </ext>
  </extLst>
</comments>
</file>

<file path=xl/sharedStrings.xml><?xml version="1.0" encoding="utf-8"?>
<sst xmlns="http://schemas.openxmlformats.org/spreadsheetml/2006/main" count="259" uniqueCount="201">
  <si>
    <t>PLAN OPERATIVO ANUAL DE INVERSIONES VIGENCIA 2024 ALCALDÍA DE POPAYÁN</t>
  </si>
  <si>
    <t>No.</t>
  </si>
  <si>
    <t>Proyecto radicado No.</t>
  </si>
  <si>
    <t>DEPENDENCIA</t>
  </si>
  <si>
    <t>NOMBRE DEL PROYECTO</t>
  </si>
  <si>
    <t>ARTICULACIÓN CON PDM</t>
  </si>
  <si>
    <t>VALOR PROYECTO</t>
  </si>
  <si>
    <t>L.E.</t>
  </si>
  <si>
    <t>COMP</t>
  </si>
  <si>
    <t>PG</t>
  </si>
  <si>
    <t>S.P</t>
  </si>
  <si>
    <t>INVERSIÓN DIRECTA, RECURSOS PROPIOS Y OTRAS FUENTES</t>
  </si>
  <si>
    <t>SGP (LEY 715)</t>
  </si>
  <si>
    <t>OTROS</t>
  </si>
  <si>
    <t>TOTAL PROYECTO</t>
  </si>
  <si>
    <t>24-9-19-001-02531</t>
  </si>
  <si>
    <t>CULTURA Y TURISMO</t>
  </si>
  <si>
    <t>FORTALECIMIENTO DEL SECTOR CULTURAL Y ARTISTICO PARA LA VIGENCIA 2024 EN EL MUNICIPIO DE POPAYÁN</t>
  </si>
  <si>
    <t>24-9-19-001-02532</t>
  </si>
  <si>
    <t>FORTALECIMIENTO DEL PROGRAMA POPAYAN MAS FUTURO CON PATRIMONIO CULTURAL VIGENCIA 2024 EN EL MUNICIPIO DE POPAYAN</t>
  </si>
  <si>
    <t>24-9-19-001-02533</t>
  </si>
  <si>
    <t>IMPLEMENTACIÓN DE ACCIONES PARA EL FORTALECIMIENTO DEL TURISMO EN EL MUNICIPIO DE POPAYÁN</t>
  </si>
  <si>
    <t>SUBTOTAL CULTURA Y TURISMO</t>
  </si>
  <si>
    <t>24-9-19-001-02534</t>
  </si>
  <si>
    <t>DAFE</t>
  </si>
  <si>
    <t>APOYO EN LA CONSECUCION DE LOS OBJETIVOS DEL AREA DE GESTION DE RECURSOS POR CONVOCATORIAS DE LA SECRETARIA DAFE, PARA EL AÑO 2024, EN EL MUNICIPIO POPAYÁN</t>
  </si>
  <si>
    <t>24-9-19-001-02535</t>
  </si>
  <si>
    <t>APOYO EN LA CONSECUCION DE LOS OBJETIVOS DEL AREA DE EMPLEO, EMPRENDIMIENTO Y TIC: ciencia, tecnología e innovación, DE LA SECRETARIA DAFE PARA EL AÑO 2024, EN EL MUNICIPIO POPAYÁN.</t>
  </si>
  <si>
    <t>24-9-19-001-02536</t>
  </si>
  <si>
    <t>FORTALECIMIENTO DE LAS CONDICIONES DE SOSTENIBILIDD AMBIENTAL PARA LA CONSECUCIÓN DE LOS OBJETIVOS DE LA SECRETARÍA DAFE, PARA EL AÑO 2024, EN EL MUNICIPIO DE POPAYÁN</t>
  </si>
  <si>
    <t>24-9-19-001-02537</t>
  </si>
  <si>
    <t>APOYO EN LA CONSECUCION DE LOS OBJETIVOS DEL AREA AGROPECUARIA DE LA SECRETARIA DAFE PARA EL AÑO 2024, EN EL MUNICIPIO POPAYÁN</t>
  </si>
  <si>
    <t>SUBTOTAL DAFE</t>
  </si>
  <si>
    <t>24-9-19-001-02538</t>
  </si>
  <si>
    <t>DEPORTE</t>
  </si>
  <si>
    <t>INCREMENTO DE LA PARTICIPACIÓN EN ACTIVIDADES FÍSICAS, RECREATIVAS Y DEPORTIVAS DE LOS CIUDADANOS DE POPAYÁN</t>
  </si>
  <si>
    <t>24-9-19-001-02539</t>
  </si>
  <si>
    <t>DESARROLLO DEL PROGRAMA "POPAYÁN ACTIV Y SALUDABLE" EN EL MUNICIPIO DE POPAYÁN</t>
  </si>
  <si>
    <t>24-9-19-001-02540</t>
  </si>
  <si>
    <t>IMPLEMENTACIÓN DEL PROGRAMA RECRÉATE EN EL MUNICIPIO DE POPAYÁN CAUCA</t>
  </si>
  <si>
    <t>SUBTOTAL DEPORTE</t>
  </si>
  <si>
    <t>24-9-19-001-02541</t>
  </si>
  <si>
    <t>EDUCACIÓN</t>
  </si>
  <si>
    <t>INCORPORACION DE LA INTEGRALIDAD, DIVERSIDAD, INTERCULTURALIDAD E INCLUSION AL MARCO DE LA CALIDAD EDUCATIVA EN LAS I.E. DEL MUNICIPIO DE POPAYAN</t>
  </si>
  <si>
    <t>24-9-19-001-02542</t>
  </si>
  <si>
    <t>APOYO AL FORTALECIMIENTO DEL SERVICIO EDUCATIVO MEDIANTE LAS ESTRATEGIAS DE PERMANENCIA EDUCATIVA EN LA MATRICULA OFICIAL DE LAS INSTITUCIONES EDUCATIVAS  DEL MUNICIPIO DE POPAYÁN.</t>
  </si>
  <si>
    <t>24-9-19-001-02543</t>
  </si>
  <si>
    <t xml:space="preserve">MEJORAMIENTO Y/O MANTENIMIENTO Y/O ADECUACION DE INFRAESTRUCTURA EDUCATIVA EN LAS I.E. OFICIALES DEL MUNICIPIO DE POPAYÁN </t>
  </si>
  <si>
    <t>24-9-19-001-02544</t>
  </si>
  <si>
    <t>IMPLEMENTACION DE ACCIONES MEDIANTE LA  INCORPORACIÓN DE RECURSOS PARA LA PRESTACIÓN DEL SERVICIO EDUCATIVO OFICIAL DEL MUNICIPIO DE POPAYÁN</t>
  </si>
  <si>
    <t>SUBTOTAL EDUCACIÓN</t>
  </si>
  <si>
    <t>24-9-19-001-02545</t>
  </si>
  <si>
    <t>GENERAL</t>
  </si>
  <si>
    <t>IMPLEMENTACIÓN DEL PLAN DE MEJORAMIENTO, ADECUACIÓN Y CONSERVACIÓN DE LOS ESPACIOS FÍSICOS DE LOS BIENES PÚBLICOS DEL MUNICIPIO DE POPAYÁN</t>
  </si>
  <si>
    <t>24-9-19-001-02546</t>
  </si>
  <si>
    <t>OPTIMIZACIÓN DEL PROCESO COMUNICACIONAL E INFORMATIVO DEL MUNICIPIO DE POPAYÁN</t>
  </si>
  <si>
    <t>24-9-19-001-02592</t>
  </si>
  <si>
    <t>FORTALECIMIENTO DE LAS POLÍTICAS DEL MODELO INTEGRADO DE PLANEACIÓN Y GESTIÓN - MIPG DE LA ALCALDÍA MUNICIPAL DE POPAYÁN</t>
  </si>
  <si>
    <t>24-9-19-001-02593</t>
  </si>
  <si>
    <t>FORTALECIMIENTO DE LA GESTIÓN, SERVICIOS E INFRAESTRUCTURA TECNOLÓGICA ESTABLE ORIENTADA AL SERVICIO DE LA ALCALDÍA MUNICIPAL DE POPAYÁN.</t>
  </si>
  <si>
    <t>SUBTOTAL GENERAL</t>
  </si>
  <si>
    <t>24-9-19-001-02547</t>
  </si>
  <si>
    <t>GOBIERNO</t>
  </si>
  <si>
    <t xml:space="preserve">POPAYÁN CREA Y CREE EN LA INFANCIA </t>
  </si>
  <si>
    <t>24-9-19-001-02548</t>
  </si>
  <si>
    <t>POPAYÁN POR LOS JÓVENES</t>
  </si>
  <si>
    <t>24-9-19-001-02549</t>
  </si>
  <si>
    <t>MÁS FAMILIAS, MÁS OPORTUNIDADES</t>
  </si>
  <si>
    <t>24-9-19-001-02550</t>
  </si>
  <si>
    <t xml:space="preserve">POPAYÁN DIVERSA E INCLUYENTE LGTBIQ+ </t>
  </si>
  <si>
    <t>24-9-19-001-02551</t>
  </si>
  <si>
    <t>POPAYÁN MÁS  MULTIETNICA Y MULTICULTURAL</t>
  </si>
  <si>
    <t>24-9-19-001-02552</t>
  </si>
  <si>
    <t>POPAYÁN MÁS SOLIDARIA</t>
  </si>
  <si>
    <t>24-9-19-001-02553</t>
  </si>
  <si>
    <t>DERECHOS HUMANOS E INCLUSIÓN SOCIAL</t>
  </si>
  <si>
    <t>24-9-19-001-02554</t>
  </si>
  <si>
    <t>SEMBRANDO OPORTUNIDADES PARA LA ATENCIÓN INTEGRAL DE LAS VÍCTIMAS DEL CONFLICTO ARMADO</t>
  </si>
  <si>
    <t>24-9-19-001-02555</t>
  </si>
  <si>
    <t xml:space="preserve">POPAYÁN SEGURA, PACÍFICA Y TOLERANTE </t>
  </si>
  <si>
    <t>24-9-19-001-02556</t>
  </si>
  <si>
    <t>POR UN ESPACIO PÚBLICO GARANTIZADO</t>
  </si>
  <si>
    <t>24-9-19-001-02557</t>
  </si>
  <si>
    <t>POPAYÁN MÁS JUSTA, CONCILIADORA Y RESILIENTE</t>
  </si>
  <si>
    <t>24-9-19-001-02558</t>
  </si>
  <si>
    <t>POR LA DEMOCRACIA Y LA PARTICIPACIÓN CIUDADANA DE POPAYÁN</t>
  </si>
  <si>
    <t>24-9-19-001-02559</t>
  </si>
  <si>
    <t xml:space="preserve">GESTIÓN ADMINISTRATIVA PARA EL DESARROLLO DE LOS PROYECTOS DE LA SECRETARIA DE GOBIERNO </t>
  </si>
  <si>
    <t>24-9-19-001-02587</t>
  </si>
  <si>
    <t>IMPLEMENTACIÓN DEL PROYECTO: HONRANDO USOS Y COSTUMBRES DEL RESGUARDO INDÍGENA DE PÁEZ DE QUINTANA 2024</t>
  </si>
  <si>
    <t>24-9-19-001-02588</t>
  </si>
  <si>
    <t>IMPLEMENTACIÓN DEL PROYECTO: HONRANDO USOS Y COSTUMBRES DEL RESGUARDO INDÍGENA DE POBLAZÓN 2024</t>
  </si>
  <si>
    <t>24-9-19-001-02589</t>
  </si>
  <si>
    <t>IMPLEMENTACIÓN DEL PROYECTO: HONRANDO USOS Y COSTUMBRES DEL RESGUARDO INDÍGENA PUEBLO KOKONUCO DE POPAYÁN 2024</t>
  </si>
  <si>
    <t>24-9-19-001-02590</t>
  </si>
  <si>
    <t>IMPLEMENTACIÓN DEL PROYECTO: HONRANDO USOS Y COSTUMBRES DEL RESGUARDO INDÍGENA DE PURACÉ 2024</t>
  </si>
  <si>
    <t>SUBTOTAL GOBIERNO</t>
  </si>
  <si>
    <t>22-9-19-001-02477</t>
  </si>
  <si>
    <t>HACIENDA</t>
  </si>
  <si>
    <t>IMPLEMENTACIÓN DEL PROGAMA DE HACIENDA 2022 – 2023 MODERNIZACIÓN DE LA SECRETARÍA DE HACIENDA DEL MUNICIPIO DE POPAYÁN</t>
  </si>
  <si>
    <t>24-9-19-001-02594</t>
  </si>
  <si>
    <t>FORTALECIMIENTO EN LA CAPACIDAD DE RECAUDO DEL IMPUESTO PREDIAL EN EL MUNICIPIO DE POPAYÁN</t>
  </si>
  <si>
    <t>SUBTOTAL HACIENDA</t>
  </si>
  <si>
    <t>24-9-19-001-02560</t>
  </si>
  <si>
    <t>INFRAESTRUCTURA</t>
  </si>
  <si>
    <t>CONTRIBUCIÓN AL PROGRAMA DE INFRAESTRUCTURA VIAL EN EL MUNICIPIO DE POPAYAN</t>
  </si>
  <si>
    <t>24-9-19-001-02561</t>
  </si>
  <si>
    <t>CONTRIBUCIÓN AL PROGRAMA DE INFRAESTRUCTURA PARA AGUA POTABLE Y SANEAMIENTO BASICO EN EL MUNICIPIO DE POPAYAN</t>
  </si>
  <si>
    <t>24-9-19-001-02562</t>
  </si>
  <si>
    <t>FORTALECIMIENTO DEL PROGRAMA ALIANZA CON LA VIVIENDA Y HÁBITAT INTEGRAL EN EL MUNICIPIO DE POPAYÁN</t>
  </si>
  <si>
    <t>3</t>
  </si>
  <si>
    <t>1</t>
  </si>
  <si>
    <t>24-9-19-001-02563</t>
  </si>
  <si>
    <t>OPTIMIZACIÓN DE LAS ACTIVIDADES POST - CLAUSURA DEL RELLENO SANITARIO EL OJITO DEL MUNICIPIO DE POPAYAN</t>
  </si>
  <si>
    <t>24-9-19-001-02564</t>
  </si>
  <si>
    <t>CONSOLIDACIÓN DEL PROGRAMA DE SUBSIDIOS DE ASEO EN EL MUNICIPIO DE POPAYAN</t>
  </si>
  <si>
    <t>24-9-19-001-025565</t>
  </si>
  <si>
    <t>CONTRIBUCIÓN AL PROGRAMA DE INFRAESTRUCTURA PARA EL MEJORAMIENTO INTEGRAL DE BIENES INMUEBLES Y ESPACIO PUBLICO EN BARRIOS, COMUNAS Y CORREGIMIENTOS EN EL MUNICIPIO DE POPAYAN</t>
  </si>
  <si>
    <t>24-9-19-001-02566</t>
  </si>
  <si>
    <t>FORTALECIMIENTO AL SISTEMA ESTRATEGICO DE TRANSPORTE MOVILIDAD FUTURA EN EL MUNICIPIO DE POPAYAN</t>
  </si>
  <si>
    <t>24-9-19-001-02567</t>
  </si>
  <si>
    <t xml:space="preserve">MEJORAMIENTO DEL PROGRAMA DE SERVICIO DE ALUMBRADO PÚBLICO EN EL MUNICIPIO DE POPAYAN </t>
  </si>
  <si>
    <t>24-9-19-001-02568</t>
  </si>
  <si>
    <t>MEJORAMIENTO DE INFRAESTRUCTURA PARA EL CENTRO DE BENEFICIO ANIMAL EN EL MUNICIPIO DE POPAYAN</t>
  </si>
  <si>
    <t>24-9-19-001-02569</t>
  </si>
  <si>
    <t>ADQUISICIÓN DE PREDIOS PARA DESARROLLO DE OBRAS VIALES EN EL MUNICIPIO DE POPAYÁN</t>
  </si>
  <si>
    <t>24-9-19-001-02591</t>
  </si>
  <si>
    <t>APORTES MUNICIPALES PARA PROGRAMAS DE MEJORAMIENTO DE VIVIENDA EN EL MUNICIPIO DE POPAYAN</t>
  </si>
  <si>
    <t>SUBTOTAL INFRAESTRUCTURA</t>
  </si>
  <si>
    <t>24-9-19-001-02570</t>
  </si>
  <si>
    <t>MUJER</t>
  </si>
  <si>
    <t>IMPLEMENTACION DEL PROGRAMA PREVENCIÓN DE VIOLENCIAS Y TERRITORIOS SEGUROS PARA MUJERES DE TODAS LAS EDADES” VIGENCIA 2024 EN EL MUNICIPIO DE POPAYÁN</t>
  </si>
  <si>
    <t>24-9-19-001-02571</t>
  </si>
  <si>
    <t>FORTALECIMIENTO DE LAS ACCIONES DE TRANSVEERSALIZACIÓN, PROTECCIÓN INTEGRAL Y AUTONOMÍA ECONÓMICA CON ENFOQUE DE GÉNERO EN EL MUNICIPIO DE POPAYÁN.</t>
  </si>
  <si>
    <t>24-9-19-001-02572</t>
  </si>
  <si>
    <t>FORMACIÓN DE MASCULINIDADES CORRESPONSABLES, HOMBRES QUE APORTAN A LAS RELACIONES SOCIALES DE GÉNERO, EQUITATIVAS Y SIN VIOLENCIAS EN EL MUNICIPIO DE POPAYÁN</t>
  </si>
  <si>
    <t>SUBTOTAL MUJER</t>
  </si>
  <si>
    <t>24-9-19-001-02573</t>
  </si>
  <si>
    <t>OAGRD</t>
  </si>
  <si>
    <t>IMPLEMENTACIÓN DE ACCIONES DEFINIDAS COMO PRIORITARIAS EN LOS PROCESOS DE GESTIÓN DEL RIESGO DE DESASTRES: CONOCIMIENTO, REDUCCIÓN Y MANEJO, PARA EL 2024 EN EL MUNICIPIO DE POPAYÁN</t>
  </si>
  <si>
    <t>SUBTOTAL OAGRD</t>
  </si>
  <si>
    <t>24-9-19-001-02526</t>
  </si>
  <si>
    <t>PLANEACIÓN</t>
  </si>
  <si>
    <t>FORTALECIMIENTO INSTITUCIONAL PARA LA FORMULACION, EJECUCION Y SEGUIMIENTO DE LOS INSTRUMENTOS BASICOS DE PLANEACION EN EL MUNICIPIO DE POPAYÁN</t>
  </si>
  <si>
    <t>24-9-19-001-02527</t>
  </si>
  <si>
    <t>DESARROLLO DE ACCIONES PARA EL FORTALECIMIENTO DEL PROCESO DE ESTRATIFICACIÓN EN EL MUNICIPIO DE POPAYAN</t>
  </si>
  <si>
    <t>24-9-19-001-02528</t>
  </si>
  <si>
    <t>FORTALECIMIENTO DEL PROCESO DE ADMINISTRACION Y OPERACIÓN DE LOS SISTEMAS DE INFORMACIÓN  PARA LA PLANEACION ESTRATEGICA EN EL MUNICIPIO DE POPAYÁN</t>
  </si>
  <si>
    <t>24-9-19-001-02529</t>
  </si>
  <si>
    <t>IMPLEMENTACIÓN DE ACCIONES DE CONSERVACIÓN Y PUESTA EN VALOR DEL PATRIMONIO MATERIAL INMUEBLE DEL MUNICIPIO DE POPAYÁN</t>
  </si>
  <si>
    <t>24-9-19-001-02530</t>
  </si>
  <si>
    <t>GESTIÓN DE LAS ACTIVIDADES RELACIONADAS CON LOS INSTRUMENTOS DE PLANIFICACIÓN, CONTROL Y REGULACIÓN DEL USO DE SUELO EN EL MUNICIPIO DE POPAYÁN</t>
  </si>
  <si>
    <t>SUBTOTAL PLANEACIÓN</t>
  </si>
  <si>
    <t>24-9-19-001-02574</t>
  </si>
  <si>
    <t>SALUD</t>
  </si>
  <si>
    <t>IMPLEMENTACIÓN DEL PROGRAMA DE FORTALECIMIENTO DE LA AUTORIDAD SANITARIA DEL MUNICIPIO DE POPAYÁN, VIGENCIA 2024</t>
  </si>
  <si>
    <t>24-9-19-001-02575</t>
  </si>
  <si>
    <t>Mejoramiento de la salud ambiental en el municipio de Popayán, vigencia 2024.</t>
  </si>
  <si>
    <t>24-9-19-001-02576</t>
  </si>
  <si>
    <t>Cuidado de la salud mental del municipio de Popayán, vigencia 2024</t>
  </si>
  <si>
    <t>24-9-19-001-02577</t>
  </si>
  <si>
    <t xml:space="preserve">Fortalecimiento del programa del cuidado y bienestar animal en el municipio de Popayán, vigencia 2024. </t>
  </si>
  <si>
    <t>24-9-19-001-02578</t>
  </si>
  <si>
    <t>Implementación del programa de salud pública colectiva en el municipio de Popayán, vigencia 2024.</t>
  </si>
  <si>
    <t>24-9-19-001-02579</t>
  </si>
  <si>
    <t>Fortalecimiento del programa de salud de seguridad alimentaria y nutricional en el municipio de Popayán, vigencia 2024.</t>
  </si>
  <si>
    <t>24-9-19-001-02580</t>
  </si>
  <si>
    <t>Gestión del aseguramiento y la autoridad sanitaria en salud en el Municipio de Popayán, vigencia 2024</t>
  </si>
  <si>
    <t>24-9-19-001-02581</t>
  </si>
  <si>
    <t>Implementación del programa de Salud 2024 Política Pública de Discapacidad, Inclusión y Participación en el municipio de Popayán</t>
  </si>
  <si>
    <t>24-9-19-001-02582</t>
  </si>
  <si>
    <t>IMPLEMENTACIÓN DE ACCIONES PARA MEJORAR LA CALIDAD DE VIDA DE LAS PERSONAS MAYORES EN EL MUNICIPIO DE POPAYÁNI</t>
  </si>
  <si>
    <t>SUBTOTAL SALUD</t>
  </si>
  <si>
    <t>24-9-19-001-02583</t>
  </si>
  <si>
    <t>TRÁNSITO</t>
  </si>
  <si>
    <t>FORTALECIMIENTO DE LA ESTRUCTURA ORGANIZACIONAL PARA LA IMPLEMENTACIÓN DEL PLAN MAESTRO DE MOVILIDAD DEL MUNICIPIO DE POPAYÁN</t>
  </si>
  <si>
    <t>24-9-19-001-02584</t>
  </si>
  <si>
    <t>ESTRATEGIA INTEGRAL DE PROMOCIÓN Y DIFUSIÓN PARA CAMPAÑAS DE CULTURA CIUDADANA, SEGURIDAD VIAL Y AMBIENTAL, PARA EL MEJORAMIENTO DEL COMPORTAMIENTO CIUDADANO DEL MUNICIPIO DE POPAYÁN</t>
  </si>
  <si>
    <t>24-9-19-001-02585</t>
  </si>
  <si>
    <t xml:space="preserve">IMPLEMENTACION DE LA ESTRATEGIA DE MODERNIZACIÓN EN INFRAESTRUCTURA TÉCNICA Y TECNOLÓGICA PARA LA MOVILIDAD Y EL TRANSPORTE EN EL MUNICIPIO DE POPAYÁN       </t>
  </si>
  <si>
    <t>SUBTOTAL TRÁNSITO</t>
  </si>
  <si>
    <t>TOTAL POAI VIGENCIA 2024</t>
  </si>
  <si>
    <t>INFORMACIÓN POR DEPENDENCIA</t>
  </si>
  <si>
    <t>No. PROYECTOS POR DEPENDENCIA</t>
  </si>
  <si>
    <t>VALOR PROYECTOS AJUSTADOS A TECHOS PRESUPUESTALES</t>
  </si>
  <si>
    <t>INVERSIÓN DIRECTA RECURSOS PROPIOS Y OTRAS FUENTES</t>
  </si>
  <si>
    <t>TOTAL PROYECTOS</t>
  </si>
  <si>
    <t>Secretaría de Cultura</t>
  </si>
  <si>
    <t>Secretaría de DAFE</t>
  </si>
  <si>
    <t>Secretaría de Deporte</t>
  </si>
  <si>
    <t>Secretaría de Educación</t>
  </si>
  <si>
    <t>Secretaría de General</t>
  </si>
  <si>
    <t>Secretaría de Gobierno</t>
  </si>
  <si>
    <t>Secretaría de Hacienda</t>
  </si>
  <si>
    <t>Secretaría de Infraestructura</t>
  </si>
  <si>
    <t>Secretaría de la Mujer</t>
  </si>
  <si>
    <t>Secretaría de OAGRD</t>
  </si>
  <si>
    <t>Secretaría de Planeación</t>
  </si>
  <si>
    <t>Secretaría de Salud</t>
  </si>
  <si>
    <t>Secretaria de Tránsito y Transporte</t>
  </si>
  <si>
    <t>TOTAL PROYECTOS INTERNOS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</si>
</sst>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\ #,##0.00"/>
    <numFmt numFmtId="165" formatCode="_-&quot;$&quot;* #,##0_-;\-&quot;$&quot;* #,##0_-;_-&quot;$&quot;* &quot;-&quot;_-;_-@"/>
    <numFmt numFmtId="166" formatCode="[$ $]#,##0.00"/>
    <numFmt numFmtId="167" formatCode="_-&quot;$&quot;* #,##0_-;\-&quot;$&quot;* #,##0_-;_-&quot;$&quot;* &quot;-&quot;??_-;_-@"/>
  </numFmts>
  <fonts count="11" x14ac:knownFonts="1">
    <font>
      <sz val="10"/>
      <color rgb="FF000000"/>
      <name val="Arial"/>
      <scheme val="minor"/>
    </font>
    <font>
      <sz val="24"/>
      <color theme="0"/>
      <name val="Arial"/>
    </font>
    <font>
      <sz val="10"/>
      <name val="Arial"/>
    </font>
    <font>
      <b/>
      <sz val="10"/>
      <color theme="1"/>
      <name val="Arial"/>
    </font>
    <font>
      <b/>
      <sz val="14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0"/>
      <color theme="0"/>
      <name val="Arial"/>
    </font>
    <font>
      <b/>
      <sz val="10"/>
      <color theme="0"/>
      <name val="Arial"/>
    </font>
  </fonts>
  <fills count="12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FFC000"/>
        <bgColor rgb="FFFFC000"/>
      </patternFill>
    </fill>
    <fill>
      <patternFill patternType="solid">
        <fgColor rgb="FFA8D08D"/>
        <bgColor rgb="FFA8D08D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theme="0"/>
      </patternFill>
    </fill>
    <fill>
      <patternFill patternType="solid">
        <fgColor rgb="FFADB9CA"/>
        <bgColor rgb="FFADB9CA"/>
      </patternFill>
    </fill>
    <fill>
      <patternFill patternType="solid">
        <fgColor rgb="FFFFFFFF"/>
        <bgColor rgb="FFFFFFFF"/>
      </patternFill>
    </fill>
    <fill>
      <patternFill patternType="solid">
        <fgColor rgb="FF1E4E79"/>
        <bgColor rgb="FF1E4E79"/>
      </patternFill>
    </fill>
    <fill>
      <patternFill patternType="solid">
        <fgColor rgb="FF757070"/>
        <bgColor rgb="FF757070"/>
      </patternFill>
    </fill>
    <fill>
      <patternFill patternType="solid">
        <fgColor rgb="FFDADADA"/>
        <bgColor rgb="FFDADADA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2">
    <xf numFmtId="0" fontId="0" fillId="0" borderId="0" xfId="0" applyFont="1" applyAlignment="1"/>
    <xf numFmtId="0" fontId="3" fillId="3" borderId="6" xfId="0" applyFont="1" applyFill="1" applyBorder="1" applyAlignment="1">
      <alignment horizontal="center" vertical="center" wrapText="1"/>
    </xf>
    <xf numFmtId="164" fontId="3" fillId="5" borderId="6" xfId="0" applyNumberFormat="1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left" vertical="center" wrapText="1"/>
    </xf>
    <xf numFmtId="164" fontId="5" fillId="6" borderId="6" xfId="0" applyNumberFormat="1" applyFont="1" applyFill="1" applyBorder="1" applyAlignment="1">
      <alignment horizontal="center" vertical="center"/>
    </xf>
    <xf numFmtId="164" fontId="3" fillId="7" borderId="8" xfId="0" applyNumberFormat="1" applyFont="1" applyFill="1" applyBorder="1" applyAlignment="1">
      <alignment horizontal="center" vertical="center" wrapText="1"/>
    </xf>
    <xf numFmtId="164" fontId="5" fillId="6" borderId="4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164" fontId="3" fillId="7" borderId="17" xfId="0" applyNumberFormat="1" applyFont="1" applyFill="1" applyBorder="1" applyAlignment="1">
      <alignment horizontal="center" vertical="center"/>
    </xf>
    <xf numFmtId="164" fontId="3" fillId="7" borderId="18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6" borderId="20" xfId="0" applyFont="1" applyFill="1" applyBorder="1"/>
    <xf numFmtId="0" fontId="5" fillId="6" borderId="23" xfId="0" applyFont="1" applyFill="1" applyBorder="1" applyAlignment="1">
      <alignment horizontal="left" vertical="center" wrapText="1"/>
    </xf>
    <xf numFmtId="164" fontId="5" fillId="6" borderId="8" xfId="0" applyNumberFormat="1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left" vertical="center" wrapText="1"/>
    </xf>
    <xf numFmtId="164" fontId="5" fillId="8" borderId="6" xfId="0" applyNumberFormat="1" applyFont="1" applyFill="1" applyBorder="1" applyAlignment="1">
      <alignment horizontal="center" vertical="center"/>
    </xf>
    <xf numFmtId="164" fontId="3" fillId="7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164" fontId="5" fillId="6" borderId="13" xfId="0" applyNumberFormat="1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165" fontId="7" fillId="8" borderId="6" xfId="0" applyNumberFormat="1" applyFont="1" applyFill="1" applyBorder="1" applyAlignment="1">
      <alignment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37" xfId="0" applyFont="1" applyFill="1" applyBorder="1" applyAlignment="1">
      <alignment horizontal="center" vertical="center" wrapText="1"/>
    </xf>
    <xf numFmtId="164" fontId="5" fillId="8" borderId="13" xfId="0" applyNumberFormat="1" applyFont="1" applyFill="1" applyBorder="1" applyAlignment="1">
      <alignment horizontal="center" vertical="center"/>
    </xf>
    <xf numFmtId="0" fontId="8" fillId="8" borderId="0" xfId="0" applyFont="1" applyFill="1"/>
    <xf numFmtId="165" fontId="7" fillId="8" borderId="5" xfId="0" applyNumberFormat="1" applyFont="1" applyFill="1" applyBorder="1" applyAlignment="1">
      <alignment wrapText="1"/>
    </xf>
    <xf numFmtId="164" fontId="3" fillId="7" borderId="13" xfId="0" applyNumberFormat="1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center" vertical="center"/>
    </xf>
    <xf numFmtId="166" fontId="6" fillId="6" borderId="38" xfId="0" applyNumberFormat="1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164" fontId="5" fillId="6" borderId="13" xfId="0" applyNumberFormat="1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/>
    </xf>
    <xf numFmtId="164" fontId="5" fillId="8" borderId="13" xfId="0" applyNumberFormat="1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horizontal="left" vertical="center" wrapText="1"/>
    </xf>
    <xf numFmtId="164" fontId="5" fillId="8" borderId="6" xfId="0" applyNumberFormat="1" applyFont="1" applyFill="1" applyBorder="1" applyAlignment="1">
      <alignment horizontal="center" vertical="center"/>
    </xf>
    <xf numFmtId="1" fontId="5" fillId="6" borderId="4" xfId="0" applyNumberFormat="1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 wrapText="1"/>
    </xf>
    <xf numFmtId="1" fontId="5" fillId="6" borderId="13" xfId="0" applyNumberFormat="1" applyFont="1" applyFill="1" applyBorder="1" applyAlignment="1">
      <alignment horizontal="left" vertical="center" wrapText="1"/>
    </xf>
    <xf numFmtId="164" fontId="5" fillId="6" borderId="36" xfId="0" applyNumberFormat="1" applyFont="1" applyFill="1" applyBorder="1" applyAlignment="1">
      <alignment horizontal="center" vertical="center"/>
    </xf>
    <xf numFmtId="1" fontId="5" fillId="6" borderId="13" xfId="0" applyNumberFormat="1" applyFont="1" applyFill="1" applyBorder="1" applyAlignment="1">
      <alignment horizontal="left" vertical="center" wrapText="1"/>
    </xf>
    <xf numFmtId="49" fontId="5" fillId="6" borderId="6" xfId="0" applyNumberFormat="1" applyFont="1" applyFill="1" applyBorder="1" applyAlignment="1">
      <alignment horizontal="center" vertical="center" wrapText="1"/>
    </xf>
    <xf numFmtId="164" fontId="6" fillId="6" borderId="6" xfId="0" applyNumberFormat="1" applyFont="1" applyFill="1" applyBorder="1" applyAlignment="1">
      <alignment horizontal="center" vertical="center"/>
    </xf>
    <xf numFmtId="164" fontId="6" fillId="6" borderId="36" xfId="0" applyNumberFormat="1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 wrapText="1"/>
    </xf>
    <xf numFmtId="164" fontId="5" fillId="8" borderId="39" xfId="0" applyNumberFormat="1" applyFont="1" applyFill="1" applyBorder="1" applyAlignment="1">
      <alignment horizontal="center" vertical="center"/>
    </xf>
    <xf numFmtId="164" fontId="5" fillId="6" borderId="39" xfId="0" applyNumberFormat="1" applyFont="1" applyFill="1" applyBorder="1" applyAlignment="1">
      <alignment horizontal="center" vertical="center"/>
    </xf>
    <xf numFmtId="0" fontId="5" fillId="8" borderId="40" xfId="0" applyFont="1" applyFill="1" applyBorder="1" applyAlignment="1">
      <alignment horizontal="center" vertical="center" wrapText="1"/>
    </xf>
    <xf numFmtId="1" fontId="5" fillId="6" borderId="6" xfId="0" applyNumberFormat="1" applyFont="1" applyFill="1" applyBorder="1" applyAlignment="1">
      <alignment horizontal="left" vertical="center" wrapText="1"/>
    </xf>
    <xf numFmtId="0" fontId="5" fillId="6" borderId="39" xfId="0" applyFont="1" applyFill="1" applyBorder="1" applyAlignment="1">
      <alignment horizontal="left" vertical="center" wrapText="1"/>
    </xf>
    <xf numFmtId="0" fontId="5" fillId="6" borderId="39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 wrapText="1"/>
    </xf>
    <xf numFmtId="164" fontId="5" fillId="8" borderId="41" xfId="0" applyNumberFormat="1" applyFont="1" applyFill="1" applyBorder="1" applyAlignment="1">
      <alignment horizontal="center" vertical="center"/>
    </xf>
    <xf numFmtId="164" fontId="5" fillId="6" borderId="41" xfId="0" applyNumberFormat="1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164" fontId="5" fillId="6" borderId="18" xfId="0" applyNumberFormat="1" applyFont="1" applyFill="1" applyBorder="1" applyAlignment="1">
      <alignment horizontal="center" vertical="center"/>
    </xf>
    <xf numFmtId="164" fontId="5" fillId="6" borderId="4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164" fontId="5" fillId="6" borderId="33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164" fontId="5" fillId="6" borderId="11" xfId="0" applyNumberFormat="1" applyFont="1" applyFill="1" applyBorder="1" applyAlignment="1">
      <alignment horizontal="center" vertical="center"/>
    </xf>
    <xf numFmtId="164" fontId="3" fillId="7" borderId="8" xfId="0" applyNumberFormat="1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left" vertical="center" wrapText="1"/>
    </xf>
    <xf numFmtId="2" fontId="6" fillId="0" borderId="0" xfId="0" applyNumberFormat="1" applyFont="1"/>
    <xf numFmtId="0" fontId="5" fillId="6" borderId="6" xfId="0" applyFont="1" applyFill="1" applyBorder="1" applyAlignment="1">
      <alignment horizontal="left" vertical="center" wrapText="1"/>
    </xf>
    <xf numFmtId="164" fontId="5" fillId="6" borderId="6" xfId="0" applyNumberFormat="1" applyFont="1" applyFill="1" applyBorder="1" applyAlignment="1">
      <alignment horizontal="center" vertical="center" wrapText="1"/>
    </xf>
    <xf numFmtId="164" fontId="5" fillId="6" borderId="20" xfId="0" applyNumberFormat="1" applyFont="1" applyFill="1" applyBorder="1" applyAlignment="1">
      <alignment horizontal="center" vertical="center"/>
    </xf>
    <xf numFmtId="164" fontId="10" fillId="9" borderId="6" xfId="0" applyNumberFormat="1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left" vertical="center" wrapText="1"/>
    </xf>
    <xf numFmtId="0" fontId="3" fillId="6" borderId="20" xfId="0" applyFont="1" applyFill="1" applyBorder="1" applyAlignment="1">
      <alignment horizontal="center" vertical="center" wrapText="1"/>
    </xf>
    <xf numFmtId="164" fontId="3" fillId="11" borderId="6" xfId="0" applyNumberFormat="1" applyFont="1" applyFill="1" applyBorder="1" applyAlignment="1">
      <alignment horizontal="center" vertical="center" wrapText="1"/>
    </xf>
    <xf numFmtId="164" fontId="3" fillId="11" borderId="6" xfId="0" applyNumberFormat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left" vertical="center" wrapText="1"/>
    </xf>
    <xf numFmtId="164" fontId="5" fillId="4" borderId="6" xfId="0" applyNumberFormat="1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3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5" fillId="6" borderId="4" xfId="0" applyNumberFormat="1" applyFont="1" applyFill="1" applyBorder="1" applyAlignment="1">
      <alignment horizontal="center" vertical="center" wrapText="1"/>
    </xf>
    <xf numFmtId="0" fontId="2" fillId="0" borderId="12" xfId="0" applyFont="1" applyBorder="1"/>
    <xf numFmtId="164" fontId="5" fillId="6" borderId="7" xfId="0" applyNumberFormat="1" applyFont="1" applyFill="1" applyBorder="1" applyAlignment="1">
      <alignment horizontal="center" vertical="center" wrapText="1"/>
    </xf>
    <xf numFmtId="0" fontId="2" fillId="0" borderId="10" xfId="0" applyFont="1" applyBorder="1"/>
    <xf numFmtId="0" fontId="5" fillId="6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left" vertical="center" wrapText="1"/>
    </xf>
    <xf numFmtId="164" fontId="5" fillId="6" borderId="4" xfId="0" applyNumberFormat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5" fillId="6" borderId="7" xfId="0" applyFont="1" applyFill="1" applyBorder="1" applyAlignment="1">
      <alignment horizontal="left" vertical="center" wrapText="1"/>
    </xf>
    <xf numFmtId="164" fontId="6" fillId="6" borderId="4" xfId="0" applyNumberFormat="1" applyFont="1" applyFill="1" applyBorder="1" applyAlignment="1">
      <alignment horizontal="center" vertical="center"/>
    </xf>
    <xf numFmtId="1" fontId="5" fillId="6" borderId="4" xfId="0" applyNumberFormat="1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/>
    </xf>
    <xf numFmtId="0" fontId="2" fillId="0" borderId="44" xfId="0" applyFont="1" applyBorder="1"/>
    <xf numFmtId="0" fontId="10" fillId="9" borderId="1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left" vertical="center" wrapText="1"/>
    </xf>
    <xf numFmtId="164" fontId="10" fillId="10" borderId="1" xfId="0" applyNumberFormat="1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left" vertical="center" wrapText="1"/>
    </xf>
    <xf numFmtId="0" fontId="2" fillId="0" borderId="21" xfId="0" applyFont="1" applyBorder="1"/>
    <xf numFmtId="0" fontId="2" fillId="0" borderId="22" xfId="0" applyFont="1" applyBorder="1"/>
    <xf numFmtId="0" fontId="10" fillId="9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37" xfId="0" applyFont="1" applyBorder="1"/>
    <xf numFmtId="0" fontId="2" fillId="0" borderId="47" xfId="0" applyFont="1" applyBorder="1"/>
    <xf numFmtId="0" fontId="2" fillId="0" borderId="48" xfId="0" applyFont="1" applyBorder="1"/>
    <xf numFmtId="0" fontId="2" fillId="0" borderId="49" xfId="0" applyFont="1" applyBorder="1"/>
    <xf numFmtId="0" fontId="3" fillId="7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2" fillId="0" borderId="26" xfId="0" applyFont="1" applyBorder="1"/>
    <xf numFmtId="0" fontId="5" fillId="6" borderId="27" xfId="0" applyFont="1" applyFill="1" applyBorder="1" applyAlignment="1">
      <alignment horizontal="center" vertical="center"/>
    </xf>
    <xf numFmtId="0" fontId="2" fillId="0" borderId="29" xfId="0" applyFont="1" applyBorder="1"/>
    <xf numFmtId="0" fontId="2" fillId="0" borderId="31" xfId="0" applyFont="1" applyBorder="1"/>
    <xf numFmtId="0" fontId="5" fillId="6" borderId="28" xfId="0" applyFont="1" applyFill="1" applyBorder="1" applyAlignment="1">
      <alignment horizontal="left" vertical="center" wrapText="1"/>
    </xf>
    <xf numFmtId="0" fontId="2" fillId="0" borderId="30" xfId="0" applyFont="1" applyBorder="1"/>
    <xf numFmtId="0" fontId="2" fillId="0" borderId="32" xfId="0" applyFont="1" applyBorder="1"/>
    <xf numFmtId="0" fontId="2" fillId="0" borderId="34" xfId="0" applyFont="1" applyBorder="1"/>
    <xf numFmtId="0" fontId="2" fillId="0" borderId="35" xfId="0" applyFont="1" applyBorder="1"/>
    <xf numFmtId="0" fontId="5" fillId="8" borderId="4" xfId="0" applyFont="1" applyFill="1" applyBorder="1" applyAlignment="1">
      <alignment horizontal="left" vertical="center" wrapText="1"/>
    </xf>
    <xf numFmtId="167" fontId="5" fillId="6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11"/>
  <sheetViews>
    <sheetView tabSelected="1" zoomScale="86" zoomScaleNormal="86" workbookViewId="0">
      <pane ySplit="3" topLeftCell="A4" activePane="bottomLeft" state="frozen"/>
      <selection pane="bottomLeft" activeCell="I168" sqref="I168:I170"/>
    </sheetView>
  </sheetViews>
  <sheetFormatPr baseColWidth="10" defaultColWidth="12.5703125" defaultRowHeight="15" customHeight="1" x14ac:dyDescent="0.2"/>
  <cols>
    <col min="1" max="1" width="4" customWidth="1"/>
    <col min="2" max="2" width="17.7109375" customWidth="1"/>
    <col min="3" max="3" width="22.28515625" customWidth="1"/>
    <col min="4" max="4" width="53.7109375" customWidth="1"/>
    <col min="5" max="5" width="7.7109375" customWidth="1"/>
    <col min="6" max="6" width="7.28515625" customWidth="1"/>
    <col min="7" max="7" width="6.85546875" customWidth="1"/>
    <col min="8" max="8" width="7.28515625" customWidth="1"/>
    <col min="9" max="9" width="23" customWidth="1"/>
    <col min="10" max="10" width="21.7109375" customWidth="1"/>
    <col min="11" max="11" width="18.28515625" customWidth="1"/>
    <col min="12" max="12" width="23" customWidth="1"/>
    <col min="13" max="27" width="12.7109375" customWidth="1"/>
  </cols>
  <sheetData>
    <row r="1" spans="1:12" ht="30" customHeight="1" x14ac:dyDescent="0.2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3"/>
    </row>
    <row r="2" spans="1:12" ht="21" customHeight="1" x14ac:dyDescent="0.2">
      <c r="A2" s="104" t="s">
        <v>1</v>
      </c>
      <c r="B2" s="104" t="s">
        <v>2</v>
      </c>
      <c r="C2" s="104" t="s">
        <v>3</v>
      </c>
      <c r="D2" s="104" t="s">
        <v>4</v>
      </c>
      <c r="E2" s="106" t="s">
        <v>5</v>
      </c>
      <c r="F2" s="102"/>
      <c r="G2" s="102"/>
      <c r="H2" s="103"/>
      <c r="I2" s="107" t="s">
        <v>6</v>
      </c>
      <c r="J2" s="102"/>
      <c r="K2" s="102"/>
      <c r="L2" s="103"/>
    </row>
    <row r="3" spans="1:12" ht="39" customHeight="1" x14ac:dyDescent="0.2">
      <c r="A3" s="105"/>
      <c r="B3" s="105"/>
      <c r="C3" s="105"/>
      <c r="D3" s="105"/>
      <c r="E3" s="1" t="s">
        <v>7</v>
      </c>
      <c r="F3" s="1" t="s">
        <v>8</v>
      </c>
      <c r="G3" s="1" t="s">
        <v>9</v>
      </c>
      <c r="H3" s="1" t="s">
        <v>10</v>
      </c>
      <c r="I3" s="2" t="s">
        <v>11</v>
      </c>
      <c r="J3" s="2" t="s">
        <v>12</v>
      </c>
      <c r="K3" s="2" t="s">
        <v>13</v>
      </c>
      <c r="L3" s="2" t="s">
        <v>14</v>
      </c>
    </row>
    <row r="4" spans="1:12" ht="14.25" customHeight="1" x14ac:dyDescent="0.2">
      <c r="A4" s="115">
        <v>1</v>
      </c>
      <c r="B4" s="115" t="s">
        <v>15</v>
      </c>
      <c r="C4" s="115" t="s">
        <v>16</v>
      </c>
      <c r="D4" s="120" t="s">
        <v>17</v>
      </c>
      <c r="E4" s="3">
        <v>1</v>
      </c>
      <c r="F4" s="3">
        <v>4</v>
      </c>
      <c r="G4" s="3">
        <v>1</v>
      </c>
      <c r="H4" s="4">
        <v>1</v>
      </c>
      <c r="I4" s="110">
        <v>6475240514</v>
      </c>
      <c r="J4" s="110">
        <v>680650152</v>
      </c>
      <c r="K4" s="110">
        <v>0</v>
      </c>
      <c r="L4" s="110">
        <f>I4+J4+K4</f>
        <v>7155890666</v>
      </c>
    </row>
    <row r="5" spans="1:12" ht="14.25" customHeight="1" x14ac:dyDescent="0.2">
      <c r="A5" s="111"/>
      <c r="B5" s="111"/>
      <c r="C5" s="111"/>
      <c r="D5" s="111"/>
      <c r="E5" s="5">
        <v>1</v>
      </c>
      <c r="F5" s="5">
        <v>4</v>
      </c>
      <c r="G5" s="5">
        <v>2</v>
      </c>
      <c r="H5" s="6">
        <v>1</v>
      </c>
      <c r="I5" s="111"/>
      <c r="J5" s="111"/>
      <c r="K5" s="111"/>
      <c r="L5" s="111"/>
    </row>
    <row r="6" spans="1:12" ht="12" customHeight="1" x14ac:dyDescent="0.2">
      <c r="A6" s="111"/>
      <c r="B6" s="111"/>
      <c r="C6" s="111"/>
      <c r="D6" s="111"/>
      <c r="E6" s="5">
        <v>1</v>
      </c>
      <c r="F6" s="5">
        <v>4</v>
      </c>
      <c r="G6" s="5">
        <v>3</v>
      </c>
      <c r="H6" s="6">
        <v>1</v>
      </c>
      <c r="I6" s="111"/>
      <c r="J6" s="111"/>
      <c r="K6" s="111"/>
      <c r="L6" s="111"/>
    </row>
    <row r="7" spans="1:12" ht="14.25" customHeight="1" x14ac:dyDescent="0.2">
      <c r="A7" s="105"/>
      <c r="B7" s="105"/>
      <c r="C7" s="105"/>
      <c r="D7" s="105"/>
      <c r="E7" s="5">
        <v>1</v>
      </c>
      <c r="F7" s="5">
        <v>4</v>
      </c>
      <c r="G7" s="5">
        <v>4</v>
      </c>
      <c r="H7" s="6">
        <v>1</v>
      </c>
      <c r="I7" s="105"/>
      <c r="J7" s="105"/>
      <c r="K7" s="105"/>
      <c r="L7" s="105"/>
    </row>
    <row r="8" spans="1:12" ht="24" customHeight="1" x14ac:dyDescent="0.2">
      <c r="A8" s="112">
        <v>2</v>
      </c>
      <c r="B8" s="112" t="s">
        <v>18</v>
      </c>
      <c r="C8" s="112" t="s">
        <v>16</v>
      </c>
      <c r="D8" s="113" t="s">
        <v>19</v>
      </c>
      <c r="E8" s="5">
        <v>1</v>
      </c>
      <c r="F8" s="5">
        <v>4</v>
      </c>
      <c r="G8" s="5">
        <v>3</v>
      </c>
      <c r="H8" s="5">
        <v>1</v>
      </c>
      <c r="I8" s="108">
        <v>468700000</v>
      </c>
      <c r="J8" s="108">
        <v>164800000</v>
      </c>
      <c r="K8" s="108">
        <v>0</v>
      </c>
      <c r="L8" s="108">
        <f>I8+J8+K8</f>
        <v>633500000</v>
      </c>
    </row>
    <row r="9" spans="1:12" ht="22.5" customHeight="1" x14ac:dyDescent="0.2">
      <c r="A9" s="109"/>
      <c r="B9" s="109"/>
      <c r="C9" s="109"/>
      <c r="D9" s="109"/>
      <c r="E9" s="8">
        <v>1</v>
      </c>
      <c r="F9" s="8">
        <v>4</v>
      </c>
      <c r="G9" s="8">
        <v>4</v>
      </c>
      <c r="H9" s="8">
        <v>1</v>
      </c>
      <c r="I9" s="109"/>
      <c r="J9" s="109"/>
      <c r="K9" s="109"/>
      <c r="L9" s="109"/>
    </row>
    <row r="10" spans="1:12" ht="43.5" customHeight="1" x14ac:dyDescent="0.2">
      <c r="A10" s="9">
        <v>3</v>
      </c>
      <c r="B10" s="5" t="s">
        <v>20</v>
      </c>
      <c r="C10" s="5" t="s">
        <v>16</v>
      </c>
      <c r="D10" s="10" t="s">
        <v>21</v>
      </c>
      <c r="E10" s="5">
        <v>3</v>
      </c>
      <c r="F10" s="5">
        <v>19</v>
      </c>
      <c r="G10" s="5">
        <v>1</v>
      </c>
      <c r="H10" s="5">
        <v>1</v>
      </c>
      <c r="I10" s="11">
        <v>157400000</v>
      </c>
      <c r="J10" s="11">
        <v>781000000</v>
      </c>
      <c r="K10" s="11">
        <v>0</v>
      </c>
      <c r="L10" s="11">
        <f>I10+J10+K10</f>
        <v>938400000</v>
      </c>
    </row>
    <row r="11" spans="1:12" ht="17.25" customHeight="1" x14ac:dyDescent="0.2">
      <c r="A11" s="117" t="s">
        <v>22</v>
      </c>
      <c r="B11" s="118"/>
      <c r="C11" s="118"/>
      <c r="D11" s="118"/>
      <c r="E11" s="118"/>
      <c r="F11" s="118"/>
      <c r="G11" s="118"/>
      <c r="H11" s="119"/>
      <c r="I11" s="12">
        <f>SUM(I4:I10)</f>
        <v>7101340514</v>
      </c>
      <c r="J11" s="12">
        <f t="shared" ref="J11:L11" si="0">SUM(J4:J10)</f>
        <v>1626450152</v>
      </c>
      <c r="K11" s="12">
        <f t="shared" si="0"/>
        <v>0</v>
      </c>
      <c r="L11" s="12">
        <f t="shared" si="0"/>
        <v>8727790666</v>
      </c>
    </row>
    <row r="12" spans="1:12" ht="25.5" customHeight="1" x14ac:dyDescent="0.2">
      <c r="A12" s="116">
        <v>4</v>
      </c>
      <c r="B12" s="112" t="s">
        <v>23</v>
      </c>
      <c r="C12" s="112" t="s">
        <v>24</v>
      </c>
      <c r="D12" s="113" t="s">
        <v>25</v>
      </c>
      <c r="E12" s="5">
        <v>6</v>
      </c>
      <c r="F12" s="5">
        <v>23</v>
      </c>
      <c r="G12" s="5">
        <v>4</v>
      </c>
      <c r="H12" s="5">
        <v>1</v>
      </c>
      <c r="I12" s="114">
        <v>468000000</v>
      </c>
      <c r="J12" s="114">
        <v>0</v>
      </c>
      <c r="K12" s="114">
        <v>0</v>
      </c>
      <c r="L12" s="114">
        <f>I12+J12+K12</f>
        <v>468000000</v>
      </c>
    </row>
    <row r="13" spans="1:12" ht="25.5" customHeight="1" x14ac:dyDescent="0.2">
      <c r="A13" s="105"/>
      <c r="B13" s="105"/>
      <c r="C13" s="105"/>
      <c r="D13" s="105"/>
      <c r="E13" s="5">
        <v>6</v>
      </c>
      <c r="F13" s="5">
        <v>23</v>
      </c>
      <c r="G13" s="5">
        <v>4</v>
      </c>
      <c r="H13" s="5">
        <v>1</v>
      </c>
      <c r="I13" s="105"/>
      <c r="J13" s="105"/>
      <c r="K13" s="105"/>
      <c r="L13" s="105"/>
    </row>
    <row r="14" spans="1:12" ht="12.75" x14ac:dyDescent="0.2">
      <c r="A14" s="116">
        <v>5</v>
      </c>
      <c r="B14" s="112" t="s">
        <v>26</v>
      </c>
      <c r="C14" s="112" t="s">
        <v>24</v>
      </c>
      <c r="D14" s="113" t="s">
        <v>27</v>
      </c>
      <c r="E14" s="5">
        <v>3</v>
      </c>
      <c r="F14" s="5">
        <v>16</v>
      </c>
      <c r="G14" s="5">
        <v>1</v>
      </c>
      <c r="H14" s="5">
        <v>2</v>
      </c>
      <c r="I14" s="114">
        <v>3033800000</v>
      </c>
      <c r="J14" s="114">
        <v>0</v>
      </c>
      <c r="K14" s="114">
        <v>0</v>
      </c>
      <c r="L14" s="114">
        <f>I14+J14+K14</f>
        <v>3033800000</v>
      </c>
    </row>
    <row r="15" spans="1:12" ht="12.75" x14ac:dyDescent="0.2">
      <c r="A15" s="111"/>
      <c r="B15" s="111"/>
      <c r="C15" s="111"/>
      <c r="D15" s="111"/>
      <c r="E15" s="5">
        <v>3</v>
      </c>
      <c r="F15" s="5">
        <v>16</v>
      </c>
      <c r="G15" s="5">
        <v>1</v>
      </c>
      <c r="H15" s="5">
        <v>2</v>
      </c>
      <c r="I15" s="111"/>
      <c r="J15" s="111"/>
      <c r="K15" s="111"/>
      <c r="L15" s="111"/>
    </row>
    <row r="16" spans="1:12" ht="12.75" x14ac:dyDescent="0.2">
      <c r="A16" s="111"/>
      <c r="B16" s="111"/>
      <c r="C16" s="111"/>
      <c r="D16" s="111"/>
      <c r="E16" s="5">
        <v>3</v>
      </c>
      <c r="F16" s="5">
        <v>16</v>
      </c>
      <c r="G16" s="5">
        <v>1</v>
      </c>
      <c r="H16" s="5">
        <v>2</v>
      </c>
      <c r="I16" s="111"/>
      <c r="J16" s="111"/>
      <c r="K16" s="111"/>
      <c r="L16" s="111"/>
    </row>
    <row r="17" spans="1:12" ht="12.75" x14ac:dyDescent="0.2">
      <c r="A17" s="111"/>
      <c r="B17" s="111"/>
      <c r="C17" s="111"/>
      <c r="D17" s="111"/>
      <c r="E17" s="5">
        <v>3</v>
      </c>
      <c r="F17" s="5">
        <v>16</v>
      </c>
      <c r="G17" s="5">
        <v>1</v>
      </c>
      <c r="H17" s="5">
        <v>2</v>
      </c>
      <c r="I17" s="111"/>
      <c r="J17" s="111"/>
      <c r="K17" s="111"/>
      <c r="L17" s="111"/>
    </row>
    <row r="18" spans="1:12" ht="12.75" x14ac:dyDescent="0.2">
      <c r="A18" s="111"/>
      <c r="B18" s="111"/>
      <c r="C18" s="111"/>
      <c r="D18" s="111"/>
      <c r="E18" s="5">
        <v>3</v>
      </c>
      <c r="F18" s="5">
        <v>17</v>
      </c>
      <c r="G18" s="5">
        <v>1</v>
      </c>
      <c r="H18" s="5">
        <v>1</v>
      </c>
      <c r="I18" s="111"/>
      <c r="J18" s="111"/>
      <c r="K18" s="111"/>
      <c r="L18" s="111"/>
    </row>
    <row r="19" spans="1:12" ht="12.75" x14ac:dyDescent="0.2">
      <c r="A19" s="111"/>
      <c r="B19" s="111"/>
      <c r="C19" s="111"/>
      <c r="D19" s="111"/>
      <c r="E19" s="5">
        <v>3</v>
      </c>
      <c r="F19" s="5">
        <v>17</v>
      </c>
      <c r="G19" s="5">
        <v>1</v>
      </c>
      <c r="H19" s="5">
        <v>1</v>
      </c>
      <c r="I19" s="111"/>
      <c r="J19" s="111"/>
      <c r="K19" s="111"/>
      <c r="L19" s="111"/>
    </row>
    <row r="20" spans="1:12" ht="12.75" x14ac:dyDescent="0.2">
      <c r="A20" s="111"/>
      <c r="B20" s="111"/>
      <c r="C20" s="111"/>
      <c r="D20" s="111"/>
      <c r="E20" s="5">
        <v>3</v>
      </c>
      <c r="F20" s="5">
        <v>17</v>
      </c>
      <c r="G20" s="5">
        <v>1</v>
      </c>
      <c r="H20" s="5">
        <v>1</v>
      </c>
      <c r="I20" s="111"/>
      <c r="J20" s="111"/>
      <c r="K20" s="111"/>
      <c r="L20" s="111"/>
    </row>
    <row r="21" spans="1:12" ht="12.75" x14ac:dyDescent="0.2">
      <c r="A21" s="111"/>
      <c r="B21" s="111"/>
      <c r="C21" s="111"/>
      <c r="D21" s="111"/>
      <c r="E21" s="5">
        <v>3</v>
      </c>
      <c r="F21" s="5">
        <v>17</v>
      </c>
      <c r="G21" s="5">
        <v>1</v>
      </c>
      <c r="H21" s="5">
        <v>1</v>
      </c>
      <c r="I21" s="111"/>
      <c r="J21" s="111"/>
      <c r="K21" s="111"/>
      <c r="L21" s="111"/>
    </row>
    <row r="22" spans="1:12" ht="12.75" x14ac:dyDescent="0.2">
      <c r="A22" s="111"/>
      <c r="B22" s="111"/>
      <c r="C22" s="111"/>
      <c r="D22" s="111"/>
      <c r="E22" s="5">
        <v>3</v>
      </c>
      <c r="F22" s="5">
        <v>17</v>
      </c>
      <c r="G22" s="5">
        <v>1</v>
      </c>
      <c r="H22" s="5">
        <v>1</v>
      </c>
      <c r="I22" s="111"/>
      <c r="J22" s="111"/>
      <c r="K22" s="111"/>
      <c r="L22" s="111"/>
    </row>
    <row r="23" spans="1:12" ht="12.75" x14ac:dyDescent="0.2">
      <c r="A23" s="111"/>
      <c r="B23" s="111"/>
      <c r="C23" s="111"/>
      <c r="D23" s="111"/>
      <c r="E23" s="5">
        <v>3</v>
      </c>
      <c r="F23" s="5">
        <v>17</v>
      </c>
      <c r="G23" s="5">
        <v>1</v>
      </c>
      <c r="H23" s="5">
        <v>1</v>
      </c>
      <c r="I23" s="111"/>
      <c r="J23" s="111"/>
      <c r="K23" s="111"/>
      <c r="L23" s="111"/>
    </row>
    <row r="24" spans="1:12" ht="12.75" x14ac:dyDescent="0.2">
      <c r="A24" s="111"/>
      <c r="B24" s="111"/>
      <c r="C24" s="111"/>
      <c r="D24" s="111"/>
      <c r="E24" s="5">
        <v>3</v>
      </c>
      <c r="F24" s="5">
        <v>17</v>
      </c>
      <c r="G24" s="5">
        <v>1</v>
      </c>
      <c r="H24" s="5">
        <v>1</v>
      </c>
      <c r="I24" s="111"/>
      <c r="J24" s="111"/>
      <c r="K24" s="111"/>
      <c r="L24" s="111"/>
    </row>
    <row r="25" spans="1:12" ht="12.75" x14ac:dyDescent="0.2">
      <c r="A25" s="111"/>
      <c r="B25" s="111"/>
      <c r="C25" s="111"/>
      <c r="D25" s="111"/>
      <c r="E25" s="5">
        <v>3</v>
      </c>
      <c r="F25" s="5">
        <v>18</v>
      </c>
      <c r="G25" s="5">
        <v>1</v>
      </c>
      <c r="H25" s="5">
        <v>1</v>
      </c>
      <c r="I25" s="111"/>
      <c r="J25" s="111"/>
      <c r="K25" s="111"/>
      <c r="L25" s="111"/>
    </row>
    <row r="26" spans="1:12" ht="12.75" x14ac:dyDescent="0.2">
      <c r="A26" s="111"/>
      <c r="B26" s="111"/>
      <c r="C26" s="111"/>
      <c r="D26" s="111"/>
      <c r="E26" s="5">
        <v>3</v>
      </c>
      <c r="F26" s="5">
        <v>18</v>
      </c>
      <c r="G26" s="5">
        <v>1</v>
      </c>
      <c r="H26" s="5">
        <v>1</v>
      </c>
      <c r="I26" s="111"/>
      <c r="J26" s="111"/>
      <c r="K26" s="111"/>
      <c r="L26" s="111"/>
    </row>
    <row r="27" spans="1:12" ht="12.75" x14ac:dyDescent="0.2">
      <c r="A27" s="111"/>
      <c r="B27" s="111"/>
      <c r="C27" s="111"/>
      <c r="D27" s="111"/>
      <c r="E27" s="5">
        <v>3</v>
      </c>
      <c r="F27" s="5">
        <v>18</v>
      </c>
      <c r="G27" s="5">
        <v>1</v>
      </c>
      <c r="H27" s="5">
        <v>1</v>
      </c>
      <c r="I27" s="111"/>
      <c r="J27" s="111"/>
      <c r="K27" s="111"/>
      <c r="L27" s="111"/>
    </row>
    <row r="28" spans="1:12" ht="12.75" x14ac:dyDescent="0.2">
      <c r="A28" s="111"/>
      <c r="B28" s="111"/>
      <c r="C28" s="111"/>
      <c r="D28" s="111"/>
      <c r="E28" s="5">
        <v>3</v>
      </c>
      <c r="F28" s="5">
        <v>18</v>
      </c>
      <c r="G28" s="5">
        <v>1</v>
      </c>
      <c r="H28" s="5">
        <v>1</v>
      </c>
      <c r="I28" s="111"/>
      <c r="J28" s="111"/>
      <c r="K28" s="111"/>
      <c r="L28" s="111"/>
    </row>
    <row r="29" spans="1:12" ht="12.75" x14ac:dyDescent="0.2">
      <c r="A29" s="111"/>
      <c r="B29" s="111"/>
      <c r="C29" s="111"/>
      <c r="D29" s="111"/>
      <c r="E29" s="5">
        <v>3</v>
      </c>
      <c r="F29" s="5">
        <v>18</v>
      </c>
      <c r="G29" s="5">
        <v>1</v>
      </c>
      <c r="H29" s="5">
        <v>1</v>
      </c>
      <c r="I29" s="111"/>
      <c r="J29" s="111"/>
      <c r="K29" s="111"/>
      <c r="L29" s="111"/>
    </row>
    <row r="30" spans="1:12" ht="12.75" x14ac:dyDescent="0.2">
      <c r="A30" s="105"/>
      <c r="B30" s="105"/>
      <c r="C30" s="105"/>
      <c r="D30" s="105"/>
      <c r="E30" s="5">
        <v>3</v>
      </c>
      <c r="F30" s="5">
        <v>18</v>
      </c>
      <c r="G30" s="5">
        <v>1</v>
      </c>
      <c r="H30" s="5">
        <v>1</v>
      </c>
      <c r="I30" s="105"/>
      <c r="J30" s="105"/>
      <c r="K30" s="105"/>
      <c r="L30" s="105"/>
    </row>
    <row r="31" spans="1:12" ht="12.75" x14ac:dyDescent="0.2">
      <c r="A31" s="116">
        <v>6</v>
      </c>
      <c r="B31" s="112" t="s">
        <v>28</v>
      </c>
      <c r="C31" s="112" t="s">
        <v>24</v>
      </c>
      <c r="D31" s="113" t="s">
        <v>29</v>
      </c>
      <c r="E31" s="5">
        <v>4</v>
      </c>
      <c r="F31" s="5">
        <v>21</v>
      </c>
      <c r="G31" s="5">
        <v>1</v>
      </c>
      <c r="H31" s="5">
        <v>1</v>
      </c>
      <c r="I31" s="114">
        <v>5900200000</v>
      </c>
      <c r="J31" s="114">
        <v>0</v>
      </c>
      <c r="K31" s="114">
        <v>0</v>
      </c>
      <c r="L31" s="114">
        <f>I31+J31+K31</f>
        <v>5900200000</v>
      </c>
    </row>
    <row r="32" spans="1:12" ht="12.75" x14ac:dyDescent="0.2">
      <c r="A32" s="111"/>
      <c r="B32" s="111"/>
      <c r="C32" s="111"/>
      <c r="D32" s="111"/>
      <c r="E32" s="5">
        <v>4</v>
      </c>
      <c r="F32" s="5">
        <v>21</v>
      </c>
      <c r="G32" s="5">
        <v>1</v>
      </c>
      <c r="H32" s="5">
        <v>1</v>
      </c>
      <c r="I32" s="111"/>
      <c r="J32" s="111"/>
      <c r="K32" s="111"/>
      <c r="L32" s="111"/>
    </row>
    <row r="33" spans="1:12" ht="12.75" x14ac:dyDescent="0.2">
      <c r="A33" s="111"/>
      <c r="B33" s="111"/>
      <c r="C33" s="111"/>
      <c r="D33" s="111"/>
      <c r="E33" s="5">
        <v>4</v>
      </c>
      <c r="F33" s="5">
        <v>21</v>
      </c>
      <c r="G33" s="5">
        <v>1</v>
      </c>
      <c r="H33" s="5">
        <v>1</v>
      </c>
      <c r="I33" s="111"/>
      <c r="J33" s="111"/>
      <c r="K33" s="111"/>
      <c r="L33" s="111"/>
    </row>
    <row r="34" spans="1:12" ht="12.75" x14ac:dyDescent="0.2">
      <c r="A34" s="111"/>
      <c r="B34" s="111"/>
      <c r="C34" s="111"/>
      <c r="D34" s="111"/>
      <c r="E34" s="5">
        <v>4</v>
      </c>
      <c r="F34" s="5">
        <v>21</v>
      </c>
      <c r="G34" s="5">
        <v>1</v>
      </c>
      <c r="H34" s="5">
        <v>2</v>
      </c>
      <c r="I34" s="111"/>
      <c r="J34" s="111"/>
      <c r="K34" s="111"/>
      <c r="L34" s="111"/>
    </row>
    <row r="35" spans="1:12" ht="12.75" x14ac:dyDescent="0.2">
      <c r="A35" s="111"/>
      <c r="B35" s="111"/>
      <c r="C35" s="111"/>
      <c r="D35" s="111"/>
      <c r="E35" s="5">
        <v>4</v>
      </c>
      <c r="F35" s="5">
        <v>21</v>
      </c>
      <c r="G35" s="5">
        <v>1</v>
      </c>
      <c r="H35" s="5">
        <v>2</v>
      </c>
      <c r="I35" s="111"/>
      <c r="J35" s="111"/>
      <c r="K35" s="111"/>
      <c r="L35" s="111"/>
    </row>
    <row r="36" spans="1:12" ht="12.75" x14ac:dyDescent="0.2">
      <c r="A36" s="111"/>
      <c r="B36" s="111"/>
      <c r="C36" s="111"/>
      <c r="D36" s="111"/>
      <c r="E36" s="5">
        <v>4</v>
      </c>
      <c r="F36" s="5">
        <v>21</v>
      </c>
      <c r="G36" s="5">
        <v>1</v>
      </c>
      <c r="H36" s="5">
        <v>2</v>
      </c>
      <c r="I36" s="111"/>
      <c r="J36" s="111"/>
      <c r="K36" s="111"/>
      <c r="L36" s="111"/>
    </row>
    <row r="37" spans="1:12" ht="12.75" x14ac:dyDescent="0.2">
      <c r="A37" s="111"/>
      <c r="B37" s="111"/>
      <c r="C37" s="111"/>
      <c r="D37" s="111"/>
      <c r="E37" s="5">
        <v>4</v>
      </c>
      <c r="F37" s="5">
        <v>21</v>
      </c>
      <c r="G37" s="5">
        <v>1</v>
      </c>
      <c r="H37" s="5">
        <v>2</v>
      </c>
      <c r="I37" s="111"/>
      <c r="J37" s="111"/>
      <c r="K37" s="111"/>
      <c r="L37" s="111"/>
    </row>
    <row r="38" spans="1:12" ht="12.75" x14ac:dyDescent="0.2">
      <c r="A38" s="111"/>
      <c r="B38" s="111"/>
      <c r="C38" s="111"/>
      <c r="D38" s="111"/>
      <c r="E38" s="5">
        <v>4</v>
      </c>
      <c r="F38" s="5">
        <v>21</v>
      </c>
      <c r="G38" s="5">
        <v>1</v>
      </c>
      <c r="H38" s="5">
        <v>3</v>
      </c>
      <c r="I38" s="111"/>
      <c r="J38" s="111"/>
      <c r="K38" s="111"/>
      <c r="L38" s="111"/>
    </row>
    <row r="39" spans="1:12" ht="12.75" x14ac:dyDescent="0.2">
      <c r="A39" s="111"/>
      <c r="B39" s="111"/>
      <c r="C39" s="111"/>
      <c r="D39" s="111"/>
      <c r="E39" s="5">
        <v>4</v>
      </c>
      <c r="F39" s="5">
        <v>21</v>
      </c>
      <c r="G39" s="5">
        <v>1</v>
      </c>
      <c r="H39" s="5">
        <v>3</v>
      </c>
      <c r="I39" s="111"/>
      <c r="J39" s="111"/>
      <c r="K39" s="111"/>
      <c r="L39" s="111"/>
    </row>
    <row r="40" spans="1:12" ht="12.75" x14ac:dyDescent="0.2">
      <c r="A40" s="111"/>
      <c r="B40" s="111"/>
      <c r="C40" s="111"/>
      <c r="D40" s="111"/>
      <c r="E40" s="5">
        <v>4</v>
      </c>
      <c r="F40" s="5">
        <v>21</v>
      </c>
      <c r="G40" s="5">
        <v>1</v>
      </c>
      <c r="H40" s="5">
        <v>4</v>
      </c>
      <c r="I40" s="111"/>
      <c r="J40" s="111"/>
      <c r="K40" s="111"/>
      <c r="L40" s="111"/>
    </row>
    <row r="41" spans="1:12" ht="12.75" x14ac:dyDescent="0.2">
      <c r="A41" s="111"/>
      <c r="B41" s="111"/>
      <c r="C41" s="111"/>
      <c r="D41" s="111"/>
      <c r="E41" s="5">
        <v>4</v>
      </c>
      <c r="F41" s="5">
        <v>21</v>
      </c>
      <c r="G41" s="5">
        <v>1</v>
      </c>
      <c r="H41" s="5">
        <v>4</v>
      </c>
      <c r="I41" s="111"/>
      <c r="J41" s="111"/>
      <c r="K41" s="111"/>
      <c r="L41" s="111"/>
    </row>
    <row r="42" spans="1:12" ht="12.75" x14ac:dyDescent="0.2">
      <c r="A42" s="111"/>
      <c r="B42" s="111"/>
      <c r="C42" s="111"/>
      <c r="D42" s="111"/>
      <c r="E42" s="5">
        <v>4</v>
      </c>
      <c r="F42" s="5">
        <v>21</v>
      </c>
      <c r="G42" s="5">
        <v>1</v>
      </c>
      <c r="H42" s="5">
        <v>4</v>
      </c>
      <c r="I42" s="111"/>
      <c r="J42" s="111"/>
      <c r="K42" s="111"/>
      <c r="L42" s="111"/>
    </row>
    <row r="43" spans="1:12" ht="12.75" x14ac:dyDescent="0.2">
      <c r="A43" s="109"/>
      <c r="B43" s="109"/>
      <c r="C43" s="109"/>
      <c r="D43" s="109"/>
      <c r="E43" s="5">
        <v>4</v>
      </c>
      <c r="F43" s="5">
        <v>21</v>
      </c>
      <c r="G43" s="5">
        <v>3</v>
      </c>
      <c r="H43" s="5">
        <v>1</v>
      </c>
      <c r="I43" s="109"/>
      <c r="J43" s="109"/>
      <c r="K43" s="109"/>
      <c r="L43" s="109"/>
    </row>
    <row r="44" spans="1:12" ht="12" customHeight="1" x14ac:dyDescent="0.2">
      <c r="A44" s="116">
        <v>7</v>
      </c>
      <c r="B44" s="112" t="s">
        <v>30</v>
      </c>
      <c r="C44" s="112" t="s">
        <v>24</v>
      </c>
      <c r="D44" s="113" t="s">
        <v>31</v>
      </c>
      <c r="E44" s="14">
        <v>3</v>
      </c>
      <c r="F44" s="5">
        <v>14</v>
      </c>
      <c r="G44" s="5">
        <v>1</v>
      </c>
      <c r="H44" s="5">
        <v>1</v>
      </c>
      <c r="I44" s="114">
        <v>5470700000</v>
      </c>
      <c r="J44" s="114">
        <v>0</v>
      </c>
      <c r="K44" s="114">
        <v>0</v>
      </c>
      <c r="L44" s="114">
        <f>I44+J44+K44</f>
        <v>5470700000</v>
      </c>
    </row>
    <row r="45" spans="1:12" ht="12" customHeight="1" x14ac:dyDescent="0.2">
      <c r="A45" s="111"/>
      <c r="B45" s="111"/>
      <c r="C45" s="111"/>
      <c r="D45" s="111"/>
      <c r="E45" s="14">
        <v>3</v>
      </c>
      <c r="F45" s="5">
        <v>14</v>
      </c>
      <c r="G45" s="5">
        <v>1</v>
      </c>
      <c r="H45" s="5">
        <v>1</v>
      </c>
      <c r="I45" s="111"/>
      <c r="J45" s="111"/>
      <c r="K45" s="111"/>
      <c r="L45" s="111"/>
    </row>
    <row r="46" spans="1:12" ht="11.25" customHeight="1" x14ac:dyDescent="0.2">
      <c r="A46" s="111"/>
      <c r="B46" s="111"/>
      <c r="C46" s="111"/>
      <c r="D46" s="111"/>
      <c r="E46" s="14">
        <v>3</v>
      </c>
      <c r="F46" s="5">
        <v>14</v>
      </c>
      <c r="G46" s="5">
        <v>1</v>
      </c>
      <c r="H46" s="5">
        <v>1</v>
      </c>
      <c r="I46" s="111"/>
      <c r="J46" s="111"/>
      <c r="K46" s="111"/>
      <c r="L46" s="111"/>
    </row>
    <row r="47" spans="1:12" ht="11.25" customHeight="1" x14ac:dyDescent="0.2">
      <c r="A47" s="111"/>
      <c r="B47" s="111"/>
      <c r="C47" s="111"/>
      <c r="D47" s="111"/>
      <c r="E47" s="14">
        <v>3</v>
      </c>
      <c r="F47" s="5">
        <v>14</v>
      </c>
      <c r="G47" s="5">
        <v>1</v>
      </c>
      <c r="H47" s="5">
        <v>1</v>
      </c>
      <c r="I47" s="111"/>
      <c r="J47" s="111"/>
      <c r="K47" s="111"/>
      <c r="L47" s="111"/>
    </row>
    <row r="48" spans="1:12" ht="11.25" customHeight="1" x14ac:dyDescent="0.2">
      <c r="A48" s="111"/>
      <c r="B48" s="111"/>
      <c r="C48" s="111"/>
      <c r="D48" s="111"/>
      <c r="E48" s="14">
        <v>3</v>
      </c>
      <c r="F48" s="5">
        <v>14</v>
      </c>
      <c r="G48" s="5">
        <v>1</v>
      </c>
      <c r="H48" s="5">
        <v>1</v>
      </c>
      <c r="I48" s="111"/>
      <c r="J48" s="111"/>
      <c r="K48" s="111"/>
      <c r="L48" s="111"/>
    </row>
    <row r="49" spans="1:27" ht="11.25" customHeight="1" x14ac:dyDescent="0.2">
      <c r="A49" s="111"/>
      <c r="B49" s="111"/>
      <c r="C49" s="111"/>
      <c r="D49" s="111"/>
      <c r="E49" s="14">
        <v>3</v>
      </c>
      <c r="F49" s="5">
        <v>14</v>
      </c>
      <c r="G49" s="5">
        <v>1</v>
      </c>
      <c r="H49" s="5">
        <v>1</v>
      </c>
      <c r="I49" s="111"/>
      <c r="J49" s="111"/>
      <c r="K49" s="111"/>
      <c r="L49" s="111"/>
    </row>
    <row r="50" spans="1:27" ht="11.25" customHeight="1" x14ac:dyDescent="0.2">
      <c r="A50" s="111"/>
      <c r="B50" s="111"/>
      <c r="C50" s="111"/>
      <c r="D50" s="111"/>
      <c r="E50" s="14">
        <v>3</v>
      </c>
      <c r="F50" s="5">
        <v>14</v>
      </c>
      <c r="G50" s="5">
        <v>1</v>
      </c>
      <c r="H50" s="5">
        <v>1</v>
      </c>
      <c r="I50" s="111"/>
      <c r="J50" s="111"/>
      <c r="K50" s="111"/>
      <c r="L50" s="111"/>
    </row>
    <row r="51" spans="1:27" ht="11.25" customHeight="1" x14ac:dyDescent="0.2">
      <c r="A51" s="111"/>
      <c r="B51" s="111"/>
      <c r="C51" s="111"/>
      <c r="D51" s="111"/>
      <c r="E51" s="14">
        <v>3</v>
      </c>
      <c r="F51" s="5">
        <v>14</v>
      </c>
      <c r="G51" s="5">
        <v>1</v>
      </c>
      <c r="H51" s="5">
        <v>1</v>
      </c>
      <c r="I51" s="111"/>
      <c r="J51" s="111"/>
      <c r="K51" s="111"/>
      <c r="L51" s="111"/>
    </row>
    <row r="52" spans="1:27" ht="11.25" customHeight="1" x14ac:dyDescent="0.2">
      <c r="A52" s="111"/>
      <c r="B52" s="111"/>
      <c r="C52" s="111"/>
      <c r="D52" s="111"/>
      <c r="E52" s="14">
        <v>3</v>
      </c>
      <c r="F52" s="5">
        <v>14</v>
      </c>
      <c r="G52" s="5">
        <v>1</v>
      </c>
      <c r="H52" s="5">
        <v>1</v>
      </c>
      <c r="I52" s="111"/>
      <c r="J52" s="111"/>
      <c r="K52" s="111"/>
      <c r="L52" s="111"/>
    </row>
    <row r="53" spans="1:27" ht="11.25" customHeight="1" x14ac:dyDescent="0.2">
      <c r="A53" s="111"/>
      <c r="B53" s="111"/>
      <c r="C53" s="111"/>
      <c r="D53" s="111"/>
      <c r="E53" s="14">
        <v>3</v>
      </c>
      <c r="F53" s="5">
        <v>15</v>
      </c>
      <c r="G53" s="5">
        <v>1</v>
      </c>
      <c r="H53" s="5">
        <v>1</v>
      </c>
      <c r="I53" s="111"/>
      <c r="J53" s="111"/>
      <c r="K53" s="111"/>
      <c r="L53" s="111"/>
    </row>
    <row r="54" spans="1:27" ht="11.25" customHeight="1" x14ac:dyDescent="0.2">
      <c r="A54" s="105"/>
      <c r="B54" s="105"/>
      <c r="C54" s="105"/>
      <c r="D54" s="105"/>
      <c r="E54" s="14">
        <v>3</v>
      </c>
      <c r="F54" s="5">
        <v>15</v>
      </c>
      <c r="G54" s="5">
        <v>1</v>
      </c>
      <c r="H54" s="5">
        <v>1</v>
      </c>
      <c r="I54" s="105"/>
      <c r="J54" s="105"/>
      <c r="K54" s="105"/>
      <c r="L54" s="105"/>
    </row>
    <row r="55" spans="1:27" ht="17.25" customHeight="1" x14ac:dyDescent="0.2">
      <c r="A55" s="123" t="s">
        <v>32</v>
      </c>
      <c r="B55" s="102"/>
      <c r="C55" s="102"/>
      <c r="D55" s="102"/>
      <c r="E55" s="102"/>
      <c r="F55" s="102"/>
      <c r="G55" s="102"/>
      <c r="H55" s="103"/>
      <c r="I55" s="15">
        <f>SUM(I12:I54)</f>
        <v>14872700000</v>
      </c>
      <c r="J55" s="15">
        <f t="shared" ref="J55:L55" si="1">SUM(J12:J54)</f>
        <v>0</v>
      </c>
      <c r="K55" s="15">
        <f t="shared" si="1"/>
        <v>0</v>
      </c>
      <c r="L55" s="15">
        <f t="shared" si="1"/>
        <v>14872700000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spans="1:27" ht="12" customHeight="1" x14ac:dyDescent="0.2">
      <c r="A56" s="112">
        <v>8</v>
      </c>
      <c r="B56" s="116" t="s">
        <v>33</v>
      </c>
      <c r="C56" s="112" t="s">
        <v>34</v>
      </c>
      <c r="D56" s="130" t="s">
        <v>35</v>
      </c>
      <c r="E56" s="3">
        <v>1</v>
      </c>
      <c r="F56" s="3">
        <v>3</v>
      </c>
      <c r="G56" s="3">
        <v>1</v>
      </c>
      <c r="H56" s="3">
        <v>1</v>
      </c>
      <c r="I56" s="114">
        <v>7346437293</v>
      </c>
      <c r="J56" s="114">
        <v>0</v>
      </c>
      <c r="K56" s="114">
        <v>0</v>
      </c>
      <c r="L56" s="114">
        <f>I56+J56+K56</f>
        <v>7346437293</v>
      </c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spans="1:27" ht="12" customHeight="1" x14ac:dyDescent="0.2">
      <c r="A57" s="111"/>
      <c r="B57" s="111"/>
      <c r="C57" s="111"/>
      <c r="D57" s="131"/>
      <c r="E57" s="5">
        <v>1</v>
      </c>
      <c r="F57" s="5">
        <v>3</v>
      </c>
      <c r="G57" s="5">
        <v>1</v>
      </c>
      <c r="H57" s="5">
        <v>2</v>
      </c>
      <c r="I57" s="111"/>
      <c r="J57" s="111"/>
      <c r="K57" s="111"/>
      <c r="L57" s="111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spans="1:27" ht="12" customHeight="1" x14ac:dyDescent="0.2">
      <c r="A58" s="111"/>
      <c r="B58" s="111"/>
      <c r="C58" s="111"/>
      <c r="D58" s="131"/>
      <c r="E58" s="5">
        <v>1</v>
      </c>
      <c r="F58" s="5">
        <v>3</v>
      </c>
      <c r="G58" s="5">
        <v>1</v>
      </c>
      <c r="H58" s="5">
        <v>3</v>
      </c>
      <c r="I58" s="111"/>
      <c r="J58" s="111"/>
      <c r="K58" s="111"/>
      <c r="L58" s="111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spans="1:27" ht="12" customHeight="1" x14ac:dyDescent="0.2">
      <c r="A59" s="111"/>
      <c r="B59" s="111"/>
      <c r="C59" s="111"/>
      <c r="D59" s="131"/>
      <c r="E59" s="5">
        <v>1</v>
      </c>
      <c r="F59" s="5">
        <v>3</v>
      </c>
      <c r="G59" s="5">
        <v>1</v>
      </c>
      <c r="H59" s="5">
        <v>4</v>
      </c>
      <c r="I59" s="111"/>
      <c r="J59" s="111"/>
      <c r="K59" s="111"/>
      <c r="L59" s="111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spans="1:27" ht="12" customHeight="1" x14ac:dyDescent="0.2">
      <c r="A60" s="111"/>
      <c r="B60" s="111"/>
      <c r="C60" s="111"/>
      <c r="D60" s="131"/>
      <c r="E60" s="5">
        <v>1</v>
      </c>
      <c r="F60" s="5">
        <v>3</v>
      </c>
      <c r="G60" s="5">
        <v>1</v>
      </c>
      <c r="H60" s="5">
        <v>5</v>
      </c>
      <c r="I60" s="111"/>
      <c r="J60" s="111"/>
      <c r="K60" s="111"/>
      <c r="L60" s="111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spans="1:27" ht="12" customHeight="1" x14ac:dyDescent="0.2">
      <c r="A61" s="111"/>
      <c r="B61" s="111"/>
      <c r="C61" s="111"/>
      <c r="D61" s="131"/>
      <c r="E61" s="5">
        <v>1</v>
      </c>
      <c r="F61" s="5">
        <v>3</v>
      </c>
      <c r="G61" s="5">
        <v>1</v>
      </c>
      <c r="H61" s="5">
        <v>6</v>
      </c>
      <c r="I61" s="111"/>
      <c r="J61" s="111"/>
      <c r="K61" s="111"/>
      <c r="L61" s="111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1:27" ht="12" customHeight="1" x14ac:dyDescent="0.2">
      <c r="A62" s="105"/>
      <c r="B62" s="105"/>
      <c r="C62" s="105"/>
      <c r="D62" s="132"/>
      <c r="E62" s="5">
        <v>1</v>
      </c>
      <c r="F62" s="5">
        <v>3</v>
      </c>
      <c r="G62" s="5">
        <v>1</v>
      </c>
      <c r="H62" s="5">
        <v>7</v>
      </c>
      <c r="I62" s="105"/>
      <c r="J62" s="105"/>
      <c r="K62" s="105"/>
      <c r="L62" s="105"/>
    </row>
    <row r="63" spans="1:27" ht="33" customHeight="1" x14ac:dyDescent="0.2">
      <c r="A63" s="9">
        <v>9</v>
      </c>
      <c r="B63" s="5" t="s">
        <v>36</v>
      </c>
      <c r="C63" s="5" t="s">
        <v>34</v>
      </c>
      <c r="D63" s="19" t="s">
        <v>37</v>
      </c>
      <c r="E63" s="3">
        <v>1</v>
      </c>
      <c r="F63" s="3">
        <v>3</v>
      </c>
      <c r="G63" s="3">
        <v>2</v>
      </c>
      <c r="H63" s="3">
        <v>1</v>
      </c>
      <c r="I63" s="20">
        <v>0</v>
      </c>
      <c r="J63" s="20">
        <v>716800000</v>
      </c>
      <c r="K63" s="20">
        <v>0</v>
      </c>
      <c r="L63" s="20">
        <f t="shared" ref="L63:L64" si="2">I63+J63+K63</f>
        <v>716800000</v>
      </c>
    </row>
    <row r="64" spans="1:27" ht="33" customHeight="1" x14ac:dyDescent="0.2">
      <c r="A64" s="21">
        <v>10</v>
      </c>
      <c r="B64" s="5" t="s">
        <v>38</v>
      </c>
      <c r="C64" s="5" t="s">
        <v>34</v>
      </c>
      <c r="D64" s="22" t="s">
        <v>39</v>
      </c>
      <c r="E64" s="21">
        <v>1</v>
      </c>
      <c r="F64" s="21">
        <v>3</v>
      </c>
      <c r="G64" s="21">
        <v>3</v>
      </c>
      <c r="H64" s="21">
        <v>1</v>
      </c>
      <c r="I64" s="23">
        <v>598823645</v>
      </c>
      <c r="J64" s="23">
        <v>55576356</v>
      </c>
      <c r="K64" s="11">
        <v>0</v>
      </c>
      <c r="L64" s="20">
        <f t="shared" si="2"/>
        <v>654400001</v>
      </c>
    </row>
    <row r="65" spans="1:12" ht="19.5" customHeight="1" x14ac:dyDescent="0.2">
      <c r="A65" s="139" t="s">
        <v>40</v>
      </c>
      <c r="B65" s="140"/>
      <c r="C65" s="140"/>
      <c r="D65" s="140"/>
      <c r="E65" s="140"/>
      <c r="F65" s="140"/>
      <c r="G65" s="140"/>
      <c r="H65" s="141"/>
      <c r="I65" s="24">
        <f t="shared" ref="I65" si="3">SUM(I56:I64)</f>
        <v>7945260938</v>
      </c>
      <c r="J65" s="24">
        <f>SUM(J56:J64)</f>
        <v>772376356</v>
      </c>
      <c r="K65" s="24">
        <f t="shared" ref="K65:L65" si="4">SUM(K56:K64)</f>
        <v>0</v>
      </c>
      <c r="L65" s="24">
        <f t="shared" si="4"/>
        <v>8717637294</v>
      </c>
    </row>
    <row r="66" spans="1:12" ht="12.75" x14ac:dyDescent="0.2">
      <c r="A66" s="116">
        <v>11</v>
      </c>
      <c r="B66" s="142" t="s">
        <v>41</v>
      </c>
      <c r="C66" s="112" t="s">
        <v>42</v>
      </c>
      <c r="D66" s="145" t="s">
        <v>43</v>
      </c>
      <c r="E66" s="25">
        <v>1</v>
      </c>
      <c r="F66" s="25">
        <v>1</v>
      </c>
      <c r="G66" s="25">
        <v>1</v>
      </c>
      <c r="H66" s="25">
        <v>1</v>
      </c>
      <c r="I66" s="114">
        <v>1397308056</v>
      </c>
      <c r="J66" s="114">
        <v>520676923</v>
      </c>
      <c r="K66" s="114">
        <v>0</v>
      </c>
      <c r="L66" s="114">
        <f>I66+J66+K66</f>
        <v>1917984979</v>
      </c>
    </row>
    <row r="67" spans="1:12" ht="12.75" x14ac:dyDescent="0.2">
      <c r="A67" s="111"/>
      <c r="B67" s="143"/>
      <c r="C67" s="111"/>
      <c r="D67" s="146"/>
      <c r="E67" s="25">
        <v>1</v>
      </c>
      <c r="F67" s="25">
        <v>1</v>
      </c>
      <c r="G67" s="25">
        <v>1</v>
      </c>
      <c r="H67" s="25">
        <v>2</v>
      </c>
      <c r="I67" s="111"/>
      <c r="J67" s="111"/>
      <c r="K67" s="111"/>
      <c r="L67" s="111"/>
    </row>
    <row r="68" spans="1:12" ht="12.75" x14ac:dyDescent="0.2">
      <c r="A68" s="111"/>
      <c r="B68" s="143"/>
      <c r="C68" s="111"/>
      <c r="D68" s="146"/>
      <c r="E68" s="25">
        <v>1</v>
      </c>
      <c r="F68" s="25">
        <v>1</v>
      </c>
      <c r="G68" s="25">
        <v>1</v>
      </c>
      <c r="H68" s="25">
        <v>3</v>
      </c>
      <c r="I68" s="111"/>
      <c r="J68" s="111"/>
      <c r="K68" s="111"/>
      <c r="L68" s="111"/>
    </row>
    <row r="69" spans="1:12" ht="12.75" x14ac:dyDescent="0.2">
      <c r="A69" s="111"/>
      <c r="B69" s="143"/>
      <c r="C69" s="111"/>
      <c r="D69" s="146"/>
      <c r="E69" s="25">
        <v>1</v>
      </c>
      <c r="F69" s="25">
        <v>1</v>
      </c>
      <c r="G69" s="25">
        <v>1</v>
      </c>
      <c r="H69" s="25">
        <v>4</v>
      </c>
      <c r="I69" s="111"/>
      <c r="J69" s="111"/>
      <c r="K69" s="111"/>
      <c r="L69" s="111"/>
    </row>
    <row r="70" spans="1:12" ht="12.75" x14ac:dyDescent="0.2">
      <c r="A70" s="111"/>
      <c r="B70" s="143"/>
      <c r="C70" s="111"/>
      <c r="D70" s="146"/>
      <c r="E70" s="25">
        <v>1</v>
      </c>
      <c r="F70" s="25">
        <v>1</v>
      </c>
      <c r="G70" s="25">
        <v>1</v>
      </c>
      <c r="H70" s="25">
        <v>5</v>
      </c>
      <c r="I70" s="111"/>
      <c r="J70" s="111"/>
      <c r="K70" s="111"/>
      <c r="L70" s="111"/>
    </row>
    <row r="71" spans="1:12" ht="12.75" x14ac:dyDescent="0.2">
      <c r="A71" s="111"/>
      <c r="B71" s="143"/>
      <c r="C71" s="111"/>
      <c r="D71" s="146"/>
      <c r="E71" s="25">
        <v>1</v>
      </c>
      <c r="F71" s="25">
        <v>1</v>
      </c>
      <c r="G71" s="25">
        <v>1</v>
      </c>
      <c r="H71" s="25">
        <v>6</v>
      </c>
      <c r="I71" s="111"/>
      <c r="J71" s="111"/>
      <c r="K71" s="111"/>
      <c r="L71" s="111"/>
    </row>
    <row r="72" spans="1:12" ht="12.75" x14ac:dyDescent="0.2">
      <c r="A72" s="111"/>
      <c r="B72" s="143"/>
      <c r="C72" s="111"/>
      <c r="D72" s="146"/>
      <c r="E72" s="25">
        <v>1</v>
      </c>
      <c r="F72" s="25">
        <v>1</v>
      </c>
      <c r="G72" s="25">
        <v>1</v>
      </c>
      <c r="H72" s="25">
        <v>7</v>
      </c>
      <c r="I72" s="111"/>
      <c r="J72" s="111"/>
      <c r="K72" s="111"/>
      <c r="L72" s="111"/>
    </row>
    <row r="73" spans="1:12" ht="12.75" x14ac:dyDescent="0.2">
      <c r="A73" s="111"/>
      <c r="B73" s="143"/>
      <c r="C73" s="111"/>
      <c r="D73" s="146"/>
      <c r="E73" s="25">
        <v>1</v>
      </c>
      <c r="F73" s="25">
        <v>1</v>
      </c>
      <c r="G73" s="25">
        <v>1</v>
      </c>
      <c r="H73" s="25">
        <v>8</v>
      </c>
      <c r="I73" s="111"/>
      <c r="J73" s="111"/>
      <c r="K73" s="111"/>
      <c r="L73" s="111"/>
    </row>
    <row r="74" spans="1:12" ht="12.75" x14ac:dyDescent="0.2">
      <c r="A74" s="111"/>
      <c r="B74" s="143"/>
      <c r="C74" s="111"/>
      <c r="D74" s="146"/>
      <c r="E74" s="25">
        <v>1</v>
      </c>
      <c r="F74" s="25">
        <v>1</v>
      </c>
      <c r="G74" s="25">
        <v>1</v>
      </c>
      <c r="H74" s="25">
        <v>9</v>
      </c>
      <c r="I74" s="111"/>
      <c r="J74" s="111"/>
      <c r="K74" s="111"/>
      <c r="L74" s="111"/>
    </row>
    <row r="75" spans="1:12" ht="12.75" x14ac:dyDescent="0.2">
      <c r="A75" s="111"/>
      <c r="B75" s="143"/>
      <c r="C75" s="111"/>
      <c r="D75" s="146"/>
      <c r="E75" s="25">
        <v>1</v>
      </c>
      <c r="F75" s="25">
        <v>1</v>
      </c>
      <c r="G75" s="25">
        <v>1</v>
      </c>
      <c r="H75" s="25">
        <v>10</v>
      </c>
      <c r="I75" s="111"/>
      <c r="J75" s="111"/>
      <c r="K75" s="111"/>
      <c r="L75" s="111"/>
    </row>
    <row r="76" spans="1:12" ht="12.75" x14ac:dyDescent="0.2">
      <c r="A76" s="111"/>
      <c r="B76" s="143"/>
      <c r="C76" s="111"/>
      <c r="D76" s="146"/>
      <c r="E76" s="25">
        <v>1</v>
      </c>
      <c r="F76" s="25">
        <v>1</v>
      </c>
      <c r="G76" s="25">
        <v>1</v>
      </c>
      <c r="H76" s="25">
        <v>11</v>
      </c>
      <c r="I76" s="111"/>
      <c r="J76" s="111"/>
      <c r="K76" s="111"/>
      <c r="L76" s="111"/>
    </row>
    <row r="77" spans="1:12" ht="12.75" x14ac:dyDescent="0.2">
      <c r="A77" s="111"/>
      <c r="B77" s="143"/>
      <c r="C77" s="111"/>
      <c r="D77" s="146"/>
      <c r="E77" s="25">
        <v>1</v>
      </c>
      <c r="F77" s="25">
        <v>1</v>
      </c>
      <c r="G77" s="25">
        <v>1</v>
      </c>
      <c r="H77" s="25">
        <v>12</v>
      </c>
      <c r="I77" s="111"/>
      <c r="J77" s="111"/>
      <c r="K77" s="111"/>
      <c r="L77" s="111"/>
    </row>
    <row r="78" spans="1:12" ht="12.75" x14ac:dyDescent="0.2">
      <c r="A78" s="105"/>
      <c r="B78" s="144"/>
      <c r="C78" s="105"/>
      <c r="D78" s="147"/>
      <c r="E78" s="25">
        <v>1</v>
      </c>
      <c r="F78" s="25">
        <v>1</v>
      </c>
      <c r="G78" s="25">
        <v>1</v>
      </c>
      <c r="H78" s="25">
        <v>13</v>
      </c>
      <c r="I78" s="105"/>
      <c r="J78" s="105"/>
      <c r="K78" s="105"/>
      <c r="L78" s="105"/>
    </row>
    <row r="79" spans="1:12" ht="31.5" customHeight="1" x14ac:dyDescent="0.2">
      <c r="A79" s="116">
        <v>12</v>
      </c>
      <c r="B79" s="142" t="s">
        <v>44</v>
      </c>
      <c r="C79" s="112" t="s">
        <v>42</v>
      </c>
      <c r="D79" s="145" t="s">
        <v>45</v>
      </c>
      <c r="E79" s="25">
        <v>1</v>
      </c>
      <c r="F79" s="25">
        <v>1</v>
      </c>
      <c r="G79" s="25">
        <v>2</v>
      </c>
      <c r="H79" s="25">
        <v>2</v>
      </c>
      <c r="I79" s="114">
        <v>14398267166</v>
      </c>
      <c r="J79" s="114">
        <v>1727735714</v>
      </c>
      <c r="K79" s="114">
        <v>0</v>
      </c>
      <c r="L79" s="114">
        <f>I79+J79+K79</f>
        <v>16126002880</v>
      </c>
    </row>
    <row r="80" spans="1:12" ht="33.75" customHeight="1" x14ac:dyDescent="0.2">
      <c r="A80" s="105"/>
      <c r="B80" s="144"/>
      <c r="C80" s="105"/>
      <c r="D80" s="147"/>
      <c r="E80" s="25">
        <v>1</v>
      </c>
      <c r="F80" s="25">
        <v>1</v>
      </c>
      <c r="G80" s="25">
        <v>2</v>
      </c>
      <c r="H80" s="25">
        <v>3</v>
      </c>
      <c r="I80" s="105"/>
      <c r="J80" s="105"/>
      <c r="K80" s="105"/>
      <c r="L80" s="105"/>
    </row>
    <row r="81" spans="1:27" ht="45" customHeight="1" x14ac:dyDescent="0.2">
      <c r="A81" s="26">
        <v>13</v>
      </c>
      <c r="B81" s="27" t="s">
        <v>46</v>
      </c>
      <c r="C81" s="5" t="s">
        <v>42</v>
      </c>
      <c r="D81" s="19" t="s">
        <v>47</v>
      </c>
      <c r="E81" s="25">
        <v>1</v>
      </c>
      <c r="F81" s="25">
        <v>1</v>
      </c>
      <c r="G81" s="25">
        <v>2</v>
      </c>
      <c r="H81" s="25">
        <v>1</v>
      </c>
      <c r="I81" s="28">
        <v>280000000</v>
      </c>
      <c r="J81" s="28">
        <v>1727735714</v>
      </c>
      <c r="K81" s="28">
        <v>0</v>
      </c>
      <c r="L81" s="28">
        <f t="shared" ref="L81:L82" si="5">I81+J81+K81</f>
        <v>2007735714</v>
      </c>
    </row>
    <row r="82" spans="1:27" ht="27.75" customHeight="1" x14ac:dyDescent="0.2">
      <c r="A82" s="116">
        <v>14</v>
      </c>
      <c r="B82" s="142" t="s">
        <v>48</v>
      </c>
      <c r="C82" s="112" t="s">
        <v>42</v>
      </c>
      <c r="D82" s="145" t="s">
        <v>49</v>
      </c>
      <c r="E82" s="25">
        <v>1</v>
      </c>
      <c r="F82" s="25">
        <v>1</v>
      </c>
      <c r="G82" s="25">
        <v>3</v>
      </c>
      <c r="H82" s="25">
        <v>1</v>
      </c>
      <c r="I82" s="114">
        <v>1170346094</v>
      </c>
      <c r="J82" s="114">
        <v>157654865140</v>
      </c>
      <c r="K82" s="114">
        <v>0</v>
      </c>
      <c r="L82" s="114">
        <f t="shared" si="5"/>
        <v>158825211234</v>
      </c>
    </row>
    <row r="83" spans="1:27" ht="27" customHeight="1" x14ac:dyDescent="0.2">
      <c r="A83" s="109"/>
      <c r="B83" s="148"/>
      <c r="C83" s="105"/>
      <c r="D83" s="149"/>
      <c r="E83" s="5">
        <v>1</v>
      </c>
      <c r="F83" s="5">
        <v>1</v>
      </c>
      <c r="G83" s="5">
        <v>3</v>
      </c>
      <c r="H83" s="5">
        <v>2</v>
      </c>
      <c r="I83" s="109"/>
      <c r="J83" s="109"/>
      <c r="K83" s="109"/>
      <c r="L83" s="109"/>
    </row>
    <row r="84" spans="1:27" ht="18" customHeight="1" x14ac:dyDescent="0.2">
      <c r="A84" s="123" t="s">
        <v>50</v>
      </c>
      <c r="B84" s="102"/>
      <c r="C84" s="102"/>
      <c r="D84" s="102"/>
      <c r="E84" s="102"/>
      <c r="F84" s="102"/>
      <c r="G84" s="102"/>
      <c r="H84" s="103"/>
      <c r="I84" s="24">
        <f>SUM(I66:I83)</f>
        <v>17245921316</v>
      </c>
      <c r="J84" s="24">
        <f t="shared" ref="J84:L84" si="6">SUM(J66:J83)</f>
        <v>161631013491</v>
      </c>
      <c r="K84" s="24">
        <f t="shared" si="6"/>
        <v>0</v>
      </c>
      <c r="L84" s="24">
        <f t="shared" si="6"/>
        <v>178876934807</v>
      </c>
    </row>
    <row r="85" spans="1:27" ht="52.5" customHeight="1" x14ac:dyDescent="0.2">
      <c r="A85" s="5">
        <v>15</v>
      </c>
      <c r="B85" s="5" t="s">
        <v>51</v>
      </c>
      <c r="C85" s="5" t="s">
        <v>52</v>
      </c>
      <c r="D85" s="10" t="s">
        <v>53</v>
      </c>
      <c r="E85" s="25">
        <v>6</v>
      </c>
      <c r="F85" s="25">
        <v>23</v>
      </c>
      <c r="G85" s="25">
        <v>1</v>
      </c>
      <c r="H85" s="25">
        <v>8</v>
      </c>
      <c r="I85" s="11">
        <v>1100000000</v>
      </c>
      <c r="J85" s="11">
        <v>0</v>
      </c>
      <c r="K85" s="11">
        <v>0</v>
      </c>
      <c r="L85" s="11">
        <f t="shared" ref="L85:L88" si="7">I85+J85+K85</f>
        <v>1100000000</v>
      </c>
    </row>
    <row r="86" spans="1:27" ht="25.5" customHeight="1" x14ac:dyDescent="0.2">
      <c r="A86" s="8">
        <v>16</v>
      </c>
      <c r="B86" s="8" t="s">
        <v>54</v>
      </c>
      <c r="C86" s="5" t="s">
        <v>52</v>
      </c>
      <c r="D86" s="29" t="s">
        <v>55</v>
      </c>
      <c r="E86" s="30">
        <v>6</v>
      </c>
      <c r="F86" s="31">
        <v>23</v>
      </c>
      <c r="G86" s="31">
        <v>2</v>
      </c>
      <c r="H86" s="31">
        <v>1</v>
      </c>
      <c r="I86" s="28">
        <v>604350000</v>
      </c>
      <c r="J86" s="28">
        <v>0</v>
      </c>
      <c r="K86" s="28">
        <v>0</v>
      </c>
      <c r="L86" s="11">
        <f t="shared" si="7"/>
        <v>604350000</v>
      </c>
    </row>
    <row r="87" spans="1:27" ht="39.75" customHeight="1" x14ac:dyDescent="0.2">
      <c r="A87" s="32">
        <v>17</v>
      </c>
      <c r="B87" s="33" t="s">
        <v>56</v>
      </c>
      <c r="C87" s="5" t="s">
        <v>52</v>
      </c>
      <c r="D87" s="34" t="s">
        <v>57</v>
      </c>
      <c r="E87" s="35">
        <v>6</v>
      </c>
      <c r="F87" s="36">
        <v>23</v>
      </c>
      <c r="G87" s="36">
        <v>1</v>
      </c>
      <c r="H87" s="36">
        <v>2</v>
      </c>
      <c r="I87" s="37">
        <v>900000000</v>
      </c>
      <c r="J87" s="37">
        <v>0</v>
      </c>
      <c r="K87" s="37">
        <v>0</v>
      </c>
      <c r="L87" s="11">
        <f t="shared" si="7"/>
        <v>900000000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</row>
    <row r="88" spans="1:27" ht="37.5" customHeight="1" x14ac:dyDescent="0.2">
      <c r="A88" s="32">
        <v>18</v>
      </c>
      <c r="B88" s="33" t="s">
        <v>58</v>
      </c>
      <c r="C88" s="5" t="s">
        <v>52</v>
      </c>
      <c r="D88" s="39" t="s">
        <v>59</v>
      </c>
      <c r="E88" s="35">
        <v>6</v>
      </c>
      <c r="F88" s="36">
        <v>23</v>
      </c>
      <c r="G88" s="36">
        <v>3</v>
      </c>
      <c r="H88" s="36">
        <v>1</v>
      </c>
      <c r="I88" s="37">
        <v>900000000</v>
      </c>
      <c r="J88" s="37">
        <v>0</v>
      </c>
      <c r="K88" s="37">
        <v>0</v>
      </c>
      <c r="L88" s="11">
        <f t="shared" si="7"/>
        <v>900000000</v>
      </c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</row>
    <row r="89" spans="1:27" ht="18.75" customHeight="1" x14ac:dyDescent="0.2">
      <c r="A89" s="117" t="s">
        <v>60</v>
      </c>
      <c r="B89" s="118"/>
      <c r="C89" s="118"/>
      <c r="D89" s="118"/>
      <c r="E89" s="118"/>
      <c r="F89" s="118"/>
      <c r="G89" s="118"/>
      <c r="H89" s="119"/>
      <c r="I89" s="40">
        <f t="shared" ref="I89:L89" si="8">SUM(I85:I88)</f>
        <v>3504350000</v>
      </c>
      <c r="J89" s="40">
        <f t="shared" si="8"/>
        <v>0</v>
      </c>
      <c r="K89" s="40">
        <f t="shared" si="8"/>
        <v>0</v>
      </c>
      <c r="L89" s="40">
        <f t="shared" si="8"/>
        <v>3504350000</v>
      </c>
    </row>
    <row r="90" spans="1:27" ht="18" customHeight="1" x14ac:dyDescent="0.2">
      <c r="A90" s="33">
        <v>19</v>
      </c>
      <c r="B90" s="26" t="s">
        <v>61</v>
      </c>
      <c r="C90" s="26" t="s">
        <v>62</v>
      </c>
      <c r="D90" s="41" t="s">
        <v>63</v>
      </c>
      <c r="E90" s="5">
        <v>1</v>
      </c>
      <c r="F90" s="5">
        <v>5</v>
      </c>
      <c r="G90" s="5">
        <v>1</v>
      </c>
      <c r="H90" s="5">
        <v>1</v>
      </c>
      <c r="I90" s="28">
        <v>837380000</v>
      </c>
      <c r="J90" s="28">
        <v>0</v>
      </c>
      <c r="K90" s="28">
        <v>0</v>
      </c>
      <c r="L90" s="28">
        <f t="shared" ref="L90:L96" si="9">I90+J90+K90</f>
        <v>837380000</v>
      </c>
    </row>
    <row r="91" spans="1:27" ht="21" customHeight="1" x14ac:dyDescent="0.2">
      <c r="A91" s="42">
        <v>20</v>
      </c>
      <c r="B91" s="9" t="s">
        <v>64</v>
      </c>
      <c r="C91" s="5" t="s">
        <v>62</v>
      </c>
      <c r="D91" s="43" t="s">
        <v>65</v>
      </c>
      <c r="E91" s="5">
        <v>1</v>
      </c>
      <c r="F91" s="5">
        <v>5</v>
      </c>
      <c r="G91" s="5">
        <v>2</v>
      </c>
      <c r="H91" s="5">
        <v>1</v>
      </c>
      <c r="I91" s="11">
        <v>75000000</v>
      </c>
      <c r="J91" s="11">
        <v>0</v>
      </c>
      <c r="K91" s="11">
        <v>0</v>
      </c>
      <c r="L91" s="11">
        <f t="shared" si="9"/>
        <v>75000000</v>
      </c>
    </row>
    <row r="92" spans="1:27" ht="18.75" customHeight="1" x14ac:dyDescent="0.2">
      <c r="A92" s="42">
        <v>21</v>
      </c>
      <c r="B92" s="9" t="s">
        <v>66</v>
      </c>
      <c r="C92" s="5" t="s">
        <v>62</v>
      </c>
      <c r="D92" s="43" t="s">
        <v>67</v>
      </c>
      <c r="E92" s="5">
        <v>1</v>
      </c>
      <c r="F92" s="5">
        <v>5</v>
      </c>
      <c r="G92" s="5">
        <v>3</v>
      </c>
      <c r="H92" s="5">
        <v>1</v>
      </c>
      <c r="I92" s="11">
        <v>282150000</v>
      </c>
      <c r="J92" s="11">
        <v>0</v>
      </c>
      <c r="K92" s="11">
        <v>0</v>
      </c>
      <c r="L92" s="11">
        <f t="shared" si="9"/>
        <v>282150000</v>
      </c>
    </row>
    <row r="93" spans="1:27" ht="24.75" customHeight="1" x14ac:dyDescent="0.2">
      <c r="A93" s="42">
        <v>22</v>
      </c>
      <c r="B93" s="9" t="s">
        <v>68</v>
      </c>
      <c r="C93" s="5" t="s">
        <v>62</v>
      </c>
      <c r="D93" s="43" t="s">
        <v>69</v>
      </c>
      <c r="E93" s="5">
        <v>1</v>
      </c>
      <c r="F93" s="5">
        <v>5</v>
      </c>
      <c r="G93" s="5">
        <v>4</v>
      </c>
      <c r="H93" s="5">
        <v>1</v>
      </c>
      <c r="I93" s="11">
        <v>133500000</v>
      </c>
      <c r="J93" s="11">
        <v>0</v>
      </c>
      <c r="K93" s="11">
        <v>0</v>
      </c>
      <c r="L93" s="11">
        <f t="shared" si="9"/>
        <v>133500000</v>
      </c>
    </row>
    <row r="94" spans="1:27" ht="23.25" customHeight="1" x14ac:dyDescent="0.2">
      <c r="A94" s="42">
        <v>23</v>
      </c>
      <c r="B94" s="9" t="s">
        <v>70</v>
      </c>
      <c r="C94" s="5" t="s">
        <v>62</v>
      </c>
      <c r="D94" s="41" t="s">
        <v>71</v>
      </c>
      <c r="E94" s="8">
        <v>1</v>
      </c>
      <c r="F94" s="8">
        <v>5</v>
      </c>
      <c r="G94" s="8">
        <v>5</v>
      </c>
      <c r="H94" s="8">
        <v>1</v>
      </c>
      <c r="I94" s="28">
        <v>195880000</v>
      </c>
      <c r="J94" s="28">
        <v>0</v>
      </c>
      <c r="K94" s="28">
        <v>0</v>
      </c>
      <c r="L94" s="11">
        <f t="shared" si="9"/>
        <v>195880000</v>
      </c>
    </row>
    <row r="95" spans="1:27" ht="15.75" customHeight="1" x14ac:dyDescent="0.2">
      <c r="A95" s="42">
        <v>24</v>
      </c>
      <c r="B95" s="9" t="s">
        <v>72</v>
      </c>
      <c r="C95" s="5" t="s">
        <v>62</v>
      </c>
      <c r="D95" s="43" t="s">
        <v>73</v>
      </c>
      <c r="E95" s="5">
        <v>1</v>
      </c>
      <c r="F95" s="5">
        <v>5</v>
      </c>
      <c r="G95" s="5">
        <v>6</v>
      </c>
      <c r="H95" s="5">
        <v>1</v>
      </c>
      <c r="I95" s="11">
        <v>256976000</v>
      </c>
      <c r="J95" s="11">
        <v>0</v>
      </c>
      <c r="K95" s="11">
        <v>0</v>
      </c>
      <c r="L95" s="11">
        <f t="shared" si="9"/>
        <v>256976000</v>
      </c>
    </row>
    <row r="96" spans="1:27" ht="16.5" customHeight="1" x14ac:dyDescent="0.2">
      <c r="A96" s="116">
        <v>25</v>
      </c>
      <c r="B96" s="116" t="s">
        <v>74</v>
      </c>
      <c r="C96" s="112" t="s">
        <v>62</v>
      </c>
      <c r="D96" s="150" t="s">
        <v>75</v>
      </c>
      <c r="E96" s="5">
        <v>1</v>
      </c>
      <c r="F96" s="5">
        <v>9</v>
      </c>
      <c r="G96" s="5">
        <v>1</v>
      </c>
      <c r="H96" s="5">
        <v>1</v>
      </c>
      <c r="I96" s="114">
        <v>807040000</v>
      </c>
      <c r="J96" s="114">
        <v>516400000</v>
      </c>
      <c r="K96" s="114">
        <v>0</v>
      </c>
      <c r="L96" s="114">
        <f t="shared" si="9"/>
        <v>1323440000</v>
      </c>
    </row>
    <row r="97" spans="1:27" ht="16.5" customHeight="1" x14ac:dyDescent="0.2">
      <c r="A97" s="105"/>
      <c r="B97" s="105"/>
      <c r="C97" s="105"/>
      <c r="D97" s="105"/>
      <c r="E97" s="5">
        <v>1</v>
      </c>
      <c r="F97" s="5">
        <v>9</v>
      </c>
      <c r="G97" s="5">
        <v>1</v>
      </c>
      <c r="H97" s="5">
        <v>2</v>
      </c>
      <c r="I97" s="105"/>
      <c r="J97" s="105"/>
      <c r="K97" s="105"/>
      <c r="L97" s="105"/>
    </row>
    <row r="98" spans="1:27" ht="27.75" customHeight="1" x14ac:dyDescent="0.2">
      <c r="A98" s="42">
        <v>26</v>
      </c>
      <c r="B98" s="8" t="s">
        <v>76</v>
      </c>
      <c r="C98" s="5" t="s">
        <v>62</v>
      </c>
      <c r="D98" s="41" t="s">
        <v>77</v>
      </c>
      <c r="E98" s="5">
        <v>1</v>
      </c>
      <c r="F98" s="5">
        <v>9</v>
      </c>
      <c r="G98" s="5">
        <v>2</v>
      </c>
      <c r="H98" s="5">
        <v>1</v>
      </c>
      <c r="I98" s="11">
        <v>1867630542</v>
      </c>
      <c r="J98" s="11">
        <v>0</v>
      </c>
      <c r="K98" s="45">
        <v>0</v>
      </c>
      <c r="L98" s="11">
        <f t="shared" ref="L98:L102" si="10">I98+J98+K98</f>
        <v>1867630542</v>
      </c>
    </row>
    <row r="99" spans="1:27" ht="30" customHeight="1" x14ac:dyDescent="0.2">
      <c r="A99" s="42">
        <v>27</v>
      </c>
      <c r="B99" s="8" t="s">
        <v>78</v>
      </c>
      <c r="C99" s="5" t="s">
        <v>62</v>
      </c>
      <c r="D99" s="43" t="s">
        <v>79</v>
      </c>
      <c r="E99" s="5">
        <v>1</v>
      </c>
      <c r="F99" s="5">
        <v>10</v>
      </c>
      <c r="G99" s="5">
        <v>1</v>
      </c>
      <c r="H99" s="5">
        <v>1</v>
      </c>
      <c r="I99" s="11">
        <v>5040538000</v>
      </c>
      <c r="J99" s="11">
        <v>0</v>
      </c>
      <c r="K99" s="11">
        <v>0</v>
      </c>
      <c r="L99" s="11">
        <f t="shared" si="10"/>
        <v>5040538000</v>
      </c>
    </row>
    <row r="100" spans="1:27" ht="21.75" customHeight="1" x14ac:dyDescent="0.2">
      <c r="A100" s="42">
        <v>28</v>
      </c>
      <c r="B100" s="8" t="s">
        <v>80</v>
      </c>
      <c r="C100" s="5" t="s">
        <v>62</v>
      </c>
      <c r="D100" s="43" t="s">
        <v>81</v>
      </c>
      <c r="E100" s="5">
        <v>1</v>
      </c>
      <c r="F100" s="5">
        <v>10</v>
      </c>
      <c r="G100" s="5">
        <v>2</v>
      </c>
      <c r="H100" s="5">
        <v>1</v>
      </c>
      <c r="I100" s="11">
        <v>7859766666</v>
      </c>
      <c r="J100" s="11">
        <v>0</v>
      </c>
      <c r="K100" s="11">
        <v>0</v>
      </c>
      <c r="L100" s="11">
        <f t="shared" si="10"/>
        <v>7859766666</v>
      </c>
    </row>
    <row r="101" spans="1:27" ht="18.75" customHeight="1" x14ac:dyDescent="0.2">
      <c r="A101" s="46">
        <v>29</v>
      </c>
      <c r="B101" s="8" t="s">
        <v>82</v>
      </c>
      <c r="C101" s="5" t="s">
        <v>62</v>
      </c>
      <c r="D101" s="43" t="s">
        <v>83</v>
      </c>
      <c r="E101" s="5">
        <v>1</v>
      </c>
      <c r="F101" s="5">
        <v>10</v>
      </c>
      <c r="G101" s="5">
        <v>3</v>
      </c>
      <c r="H101" s="5">
        <v>1</v>
      </c>
      <c r="I101" s="47">
        <v>1457700000</v>
      </c>
      <c r="J101" s="47">
        <v>483600000</v>
      </c>
      <c r="K101" s="28">
        <v>0</v>
      </c>
      <c r="L101" s="11">
        <f t="shared" si="10"/>
        <v>1941300000</v>
      </c>
    </row>
    <row r="102" spans="1:27" ht="14.25" customHeight="1" x14ac:dyDescent="0.2">
      <c r="A102" s="116">
        <v>30</v>
      </c>
      <c r="B102" s="112" t="s">
        <v>84</v>
      </c>
      <c r="C102" s="112" t="s">
        <v>62</v>
      </c>
      <c r="D102" s="150" t="s">
        <v>85</v>
      </c>
      <c r="E102" s="5">
        <v>1</v>
      </c>
      <c r="F102" s="5">
        <v>10</v>
      </c>
      <c r="G102" s="5">
        <v>4</v>
      </c>
      <c r="H102" s="5">
        <v>1</v>
      </c>
      <c r="I102" s="108">
        <v>768947482</v>
      </c>
      <c r="J102" s="108">
        <v>0</v>
      </c>
      <c r="K102" s="114">
        <v>0</v>
      </c>
      <c r="L102" s="114">
        <f t="shared" si="10"/>
        <v>768947482</v>
      </c>
    </row>
    <row r="103" spans="1:27" ht="15" customHeight="1" x14ac:dyDescent="0.2">
      <c r="A103" s="105"/>
      <c r="B103" s="105"/>
      <c r="C103" s="105"/>
      <c r="D103" s="105"/>
      <c r="E103" s="5">
        <v>1</v>
      </c>
      <c r="F103" s="5">
        <v>10</v>
      </c>
      <c r="G103" s="5">
        <v>4</v>
      </c>
      <c r="H103" s="5">
        <v>2</v>
      </c>
      <c r="I103" s="105"/>
      <c r="J103" s="105"/>
      <c r="K103" s="105"/>
      <c r="L103" s="105"/>
    </row>
    <row r="104" spans="1:27" ht="29.25" customHeight="1" x14ac:dyDescent="0.2">
      <c r="A104" s="32">
        <v>31</v>
      </c>
      <c r="B104" s="48" t="s">
        <v>86</v>
      </c>
      <c r="C104" s="8" t="s">
        <v>62</v>
      </c>
      <c r="D104" s="41" t="s">
        <v>87</v>
      </c>
      <c r="E104" s="8">
        <v>1</v>
      </c>
      <c r="F104" s="8">
        <v>10</v>
      </c>
      <c r="G104" s="8">
        <v>5</v>
      </c>
      <c r="H104" s="8">
        <v>1</v>
      </c>
      <c r="I104" s="49">
        <v>756960000</v>
      </c>
      <c r="J104" s="49">
        <v>0</v>
      </c>
      <c r="K104" s="28">
        <v>0</v>
      </c>
      <c r="L104" s="28">
        <f t="shared" ref="L104:L108" si="11">I104+J104+K104</f>
        <v>756960000</v>
      </c>
    </row>
    <row r="105" spans="1:27" ht="42" customHeight="1" x14ac:dyDescent="0.2">
      <c r="A105" s="50">
        <v>32</v>
      </c>
      <c r="B105" s="30" t="s">
        <v>88</v>
      </c>
      <c r="C105" s="8" t="s">
        <v>62</v>
      </c>
      <c r="D105" s="43" t="s">
        <v>89</v>
      </c>
      <c r="E105" s="5">
        <v>1</v>
      </c>
      <c r="F105" s="5">
        <v>5</v>
      </c>
      <c r="G105" s="5">
        <v>5</v>
      </c>
      <c r="H105" s="5">
        <v>1</v>
      </c>
      <c r="I105" s="23">
        <v>0</v>
      </c>
      <c r="J105" s="23">
        <v>178069998</v>
      </c>
      <c r="K105" s="11">
        <v>0</v>
      </c>
      <c r="L105" s="28">
        <f t="shared" si="11"/>
        <v>178069998</v>
      </c>
    </row>
    <row r="106" spans="1:27" ht="46.5" customHeight="1" x14ac:dyDescent="0.2">
      <c r="A106" s="50">
        <v>33</v>
      </c>
      <c r="B106" s="30" t="s">
        <v>90</v>
      </c>
      <c r="C106" s="8" t="s">
        <v>62</v>
      </c>
      <c r="D106" s="51" t="s">
        <v>91</v>
      </c>
      <c r="E106" s="5">
        <v>1</v>
      </c>
      <c r="F106" s="5">
        <v>5</v>
      </c>
      <c r="G106" s="5">
        <v>5</v>
      </c>
      <c r="H106" s="5">
        <v>1</v>
      </c>
      <c r="I106" s="23">
        <v>0</v>
      </c>
      <c r="J106" s="23">
        <v>245179347</v>
      </c>
      <c r="K106" s="11">
        <v>0</v>
      </c>
      <c r="L106" s="28">
        <f t="shared" si="11"/>
        <v>245179347</v>
      </c>
    </row>
    <row r="107" spans="1:27" ht="46.5" customHeight="1" x14ac:dyDescent="0.2">
      <c r="A107" s="50">
        <v>34</v>
      </c>
      <c r="B107" s="30" t="s">
        <v>92</v>
      </c>
      <c r="C107" s="8" t="s">
        <v>62</v>
      </c>
      <c r="D107" s="51" t="s">
        <v>93</v>
      </c>
      <c r="E107" s="5">
        <v>1</v>
      </c>
      <c r="F107" s="5">
        <v>5</v>
      </c>
      <c r="G107" s="5">
        <v>5</v>
      </c>
      <c r="H107" s="5">
        <v>1</v>
      </c>
      <c r="I107" s="23">
        <v>0</v>
      </c>
      <c r="J107" s="23">
        <v>37263134</v>
      </c>
      <c r="K107" s="11">
        <v>0</v>
      </c>
      <c r="L107" s="28">
        <f t="shared" si="11"/>
        <v>37263134</v>
      </c>
    </row>
    <row r="108" spans="1:27" ht="46.5" customHeight="1" x14ac:dyDescent="0.2">
      <c r="A108" s="50">
        <v>35</v>
      </c>
      <c r="B108" s="30" t="s">
        <v>94</v>
      </c>
      <c r="C108" s="8" t="s">
        <v>62</v>
      </c>
      <c r="D108" s="51" t="s">
        <v>95</v>
      </c>
      <c r="E108" s="5">
        <v>1</v>
      </c>
      <c r="F108" s="5">
        <v>5</v>
      </c>
      <c r="G108" s="5">
        <v>5</v>
      </c>
      <c r="H108" s="5">
        <v>1</v>
      </c>
      <c r="I108" s="23">
        <v>0</v>
      </c>
      <c r="J108" s="23">
        <v>34501826</v>
      </c>
      <c r="K108" s="11">
        <v>0</v>
      </c>
      <c r="L108" s="28">
        <f t="shared" si="11"/>
        <v>34501826</v>
      </c>
    </row>
    <row r="109" spans="1:27" ht="18" customHeight="1" x14ac:dyDescent="0.2">
      <c r="A109" s="139" t="s">
        <v>96</v>
      </c>
      <c r="B109" s="140"/>
      <c r="C109" s="140"/>
      <c r="D109" s="140"/>
      <c r="E109" s="140"/>
      <c r="F109" s="140"/>
      <c r="G109" s="140"/>
      <c r="H109" s="141"/>
      <c r="I109" s="16">
        <f t="shared" ref="I109:L109" si="12">SUM(I90:I108)</f>
        <v>20339468690</v>
      </c>
      <c r="J109" s="16">
        <f t="shared" si="12"/>
        <v>1495014305</v>
      </c>
      <c r="K109" s="16">
        <f t="shared" si="12"/>
        <v>0</v>
      </c>
      <c r="L109" s="16">
        <f t="shared" si="12"/>
        <v>21834482995</v>
      </c>
    </row>
    <row r="110" spans="1:27" ht="39" customHeight="1" x14ac:dyDescent="0.2">
      <c r="A110" s="50">
        <v>36</v>
      </c>
      <c r="B110" s="30" t="s">
        <v>97</v>
      </c>
      <c r="C110" s="5" t="s">
        <v>98</v>
      </c>
      <c r="D110" s="10" t="s">
        <v>99</v>
      </c>
      <c r="E110" s="5">
        <v>6</v>
      </c>
      <c r="F110" s="5">
        <v>23</v>
      </c>
      <c r="G110" s="5">
        <v>1</v>
      </c>
      <c r="H110" s="5">
        <v>11</v>
      </c>
      <c r="I110" s="23">
        <v>1014000000</v>
      </c>
      <c r="J110" s="23">
        <v>0</v>
      </c>
      <c r="K110" s="11">
        <v>0</v>
      </c>
      <c r="L110" s="11">
        <f t="shared" ref="L110:L111" si="13">I110+J110+K110</f>
        <v>1014000000</v>
      </c>
    </row>
    <row r="111" spans="1:27" ht="36" customHeight="1" x14ac:dyDescent="0.2">
      <c r="A111" s="50">
        <v>37</v>
      </c>
      <c r="B111" s="50" t="s">
        <v>100</v>
      </c>
      <c r="C111" s="5" t="s">
        <v>98</v>
      </c>
      <c r="D111" s="52" t="s">
        <v>101</v>
      </c>
      <c r="E111" s="50">
        <v>6</v>
      </c>
      <c r="F111" s="50">
        <v>23</v>
      </c>
      <c r="G111" s="50">
        <v>1</v>
      </c>
      <c r="H111" s="50">
        <v>10</v>
      </c>
      <c r="I111" s="53">
        <v>500000000</v>
      </c>
      <c r="J111" s="53">
        <v>0</v>
      </c>
      <c r="K111" s="53">
        <v>0</v>
      </c>
      <c r="L111" s="11">
        <f t="shared" si="13"/>
        <v>500000000</v>
      </c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</row>
    <row r="112" spans="1:27" ht="18" customHeight="1" x14ac:dyDescent="0.2">
      <c r="A112" s="123" t="s">
        <v>102</v>
      </c>
      <c r="B112" s="102"/>
      <c r="C112" s="102"/>
      <c r="D112" s="102"/>
      <c r="E112" s="102"/>
      <c r="F112" s="102"/>
      <c r="G112" s="102"/>
      <c r="H112" s="103"/>
      <c r="I112" s="24">
        <f t="shared" ref="I112:K112" si="14">I110+I111</f>
        <v>1514000000</v>
      </c>
      <c r="J112" s="24">
        <f t="shared" si="14"/>
        <v>0</v>
      </c>
      <c r="K112" s="24">
        <f t="shared" si="14"/>
        <v>0</v>
      </c>
      <c r="L112" s="24">
        <f>I112+J112</f>
        <v>1514000000</v>
      </c>
    </row>
    <row r="113" spans="1:27" ht="17.25" customHeight="1" x14ac:dyDescent="0.2">
      <c r="A113" s="116">
        <v>38</v>
      </c>
      <c r="B113" s="112" t="s">
        <v>103</v>
      </c>
      <c r="C113" s="112" t="s">
        <v>104</v>
      </c>
      <c r="D113" s="122" t="s">
        <v>105</v>
      </c>
      <c r="E113" s="5">
        <v>2</v>
      </c>
      <c r="F113" s="5">
        <v>11</v>
      </c>
      <c r="G113" s="5">
        <v>3</v>
      </c>
      <c r="H113" s="5">
        <v>1</v>
      </c>
      <c r="I113" s="121">
        <v>31686843687</v>
      </c>
      <c r="J113" s="121">
        <v>3313156313</v>
      </c>
      <c r="K113" s="114">
        <v>0</v>
      </c>
      <c r="L113" s="114">
        <f>I113+J113+K113</f>
        <v>35000000000</v>
      </c>
    </row>
    <row r="114" spans="1:27" ht="15.75" customHeight="1" x14ac:dyDescent="0.2">
      <c r="A114" s="105"/>
      <c r="B114" s="105"/>
      <c r="C114" s="105"/>
      <c r="D114" s="105"/>
      <c r="E114" s="5">
        <v>2</v>
      </c>
      <c r="F114" s="5">
        <v>11</v>
      </c>
      <c r="G114" s="5">
        <v>4</v>
      </c>
      <c r="H114" s="5">
        <v>1</v>
      </c>
      <c r="I114" s="105"/>
      <c r="J114" s="105"/>
      <c r="K114" s="105"/>
      <c r="L114" s="105"/>
    </row>
    <row r="115" spans="1:27" ht="44.25" customHeight="1" x14ac:dyDescent="0.2">
      <c r="A115" s="55">
        <v>39</v>
      </c>
      <c r="B115" s="5" t="s">
        <v>106</v>
      </c>
      <c r="C115" s="5" t="s">
        <v>104</v>
      </c>
      <c r="D115" s="56" t="s">
        <v>107</v>
      </c>
      <c r="E115" s="5">
        <v>2</v>
      </c>
      <c r="F115" s="5">
        <v>11</v>
      </c>
      <c r="G115" s="5">
        <v>8</v>
      </c>
      <c r="H115" s="5">
        <v>1</v>
      </c>
      <c r="I115" s="11">
        <v>13000000000</v>
      </c>
      <c r="J115" s="11">
        <v>0</v>
      </c>
      <c r="K115" s="11">
        <v>0</v>
      </c>
      <c r="L115" s="57">
        <f t="shared" ref="L115:L119" si="15">I115+J115+K115</f>
        <v>13000000000</v>
      </c>
    </row>
    <row r="116" spans="1:27" ht="42.75" customHeight="1" x14ac:dyDescent="0.2">
      <c r="A116" s="55">
        <v>40</v>
      </c>
      <c r="B116" s="5" t="s">
        <v>108</v>
      </c>
      <c r="C116" s="5" t="s">
        <v>104</v>
      </c>
      <c r="D116" s="58" t="s">
        <v>109</v>
      </c>
      <c r="E116" s="5">
        <v>1</v>
      </c>
      <c r="F116" s="5">
        <v>7</v>
      </c>
      <c r="G116" s="59" t="s">
        <v>110</v>
      </c>
      <c r="H116" s="59" t="s">
        <v>111</v>
      </c>
      <c r="I116" s="20">
        <v>310560000</v>
      </c>
      <c r="J116" s="20">
        <v>0</v>
      </c>
      <c r="K116" s="20">
        <v>0</v>
      </c>
      <c r="L116" s="11">
        <f t="shared" si="15"/>
        <v>310560000</v>
      </c>
    </row>
    <row r="117" spans="1:27" ht="41.25" customHeight="1" x14ac:dyDescent="0.2">
      <c r="A117" s="55">
        <v>41</v>
      </c>
      <c r="B117" s="5" t="s">
        <v>112</v>
      </c>
      <c r="C117" s="5" t="s">
        <v>104</v>
      </c>
      <c r="D117" s="56" t="s">
        <v>113</v>
      </c>
      <c r="E117" s="5">
        <v>2</v>
      </c>
      <c r="F117" s="5">
        <v>11</v>
      </c>
      <c r="G117" s="5">
        <v>7</v>
      </c>
      <c r="H117" s="5">
        <v>1</v>
      </c>
      <c r="I117" s="11">
        <v>450000000</v>
      </c>
      <c r="J117" s="11">
        <v>0</v>
      </c>
      <c r="K117" s="11">
        <v>0</v>
      </c>
      <c r="L117" s="11">
        <f t="shared" si="15"/>
        <v>450000000</v>
      </c>
    </row>
    <row r="118" spans="1:27" ht="25.5" x14ac:dyDescent="0.2">
      <c r="A118" s="55">
        <v>42</v>
      </c>
      <c r="B118" s="5" t="s">
        <v>114</v>
      </c>
      <c r="C118" s="5" t="s">
        <v>104</v>
      </c>
      <c r="D118" s="56" t="s">
        <v>115</v>
      </c>
      <c r="E118" s="5">
        <v>2</v>
      </c>
      <c r="F118" s="5">
        <v>11</v>
      </c>
      <c r="G118" s="5">
        <v>5</v>
      </c>
      <c r="H118" s="5">
        <v>1</v>
      </c>
      <c r="I118" s="60">
        <v>7932697974</v>
      </c>
      <c r="J118" s="61">
        <v>907420830</v>
      </c>
      <c r="K118" s="57">
        <v>0</v>
      </c>
      <c r="L118" s="11">
        <f t="shared" si="15"/>
        <v>8840118804</v>
      </c>
    </row>
    <row r="119" spans="1:27" ht="30" customHeight="1" x14ac:dyDescent="0.2">
      <c r="A119" s="116">
        <v>43</v>
      </c>
      <c r="B119" s="112" t="s">
        <v>116</v>
      </c>
      <c r="C119" s="112" t="s">
        <v>104</v>
      </c>
      <c r="D119" s="122" t="s">
        <v>117</v>
      </c>
      <c r="E119" s="5">
        <v>2</v>
      </c>
      <c r="F119" s="5">
        <v>11</v>
      </c>
      <c r="G119" s="5">
        <v>10</v>
      </c>
      <c r="H119" s="5">
        <v>2</v>
      </c>
      <c r="I119" s="121">
        <v>2000000000</v>
      </c>
      <c r="J119" s="121">
        <v>5174772589</v>
      </c>
      <c r="K119" s="114">
        <v>0</v>
      </c>
      <c r="L119" s="114">
        <f t="shared" si="15"/>
        <v>7174772589</v>
      </c>
    </row>
    <row r="120" spans="1:27" ht="31.5" customHeight="1" x14ac:dyDescent="0.2">
      <c r="A120" s="105"/>
      <c r="B120" s="105"/>
      <c r="C120" s="105"/>
      <c r="D120" s="105"/>
      <c r="E120" s="5">
        <v>2</v>
      </c>
      <c r="F120" s="5">
        <v>11</v>
      </c>
      <c r="G120" s="5">
        <v>9</v>
      </c>
      <c r="H120" s="5">
        <v>1</v>
      </c>
      <c r="I120" s="105"/>
      <c r="J120" s="105"/>
      <c r="K120" s="105"/>
      <c r="L120" s="105"/>
    </row>
    <row r="121" spans="1:27" ht="38.25" x14ac:dyDescent="0.2">
      <c r="A121" s="42">
        <v>44</v>
      </c>
      <c r="B121" s="62" t="s">
        <v>118</v>
      </c>
      <c r="C121" s="63" t="s">
        <v>104</v>
      </c>
      <c r="D121" s="56" t="s">
        <v>119</v>
      </c>
      <c r="E121" s="5">
        <v>2</v>
      </c>
      <c r="F121" s="5">
        <v>13</v>
      </c>
      <c r="G121" s="5">
        <v>1</v>
      </c>
      <c r="H121" s="5">
        <v>1</v>
      </c>
      <c r="I121" s="64">
        <v>6000000000</v>
      </c>
      <c r="J121" s="64">
        <v>0</v>
      </c>
      <c r="K121" s="65">
        <v>0</v>
      </c>
      <c r="L121" s="11">
        <f t="shared" ref="L121:L125" si="16">I121+J121+K121</f>
        <v>6000000000</v>
      </c>
    </row>
    <row r="122" spans="1:27" ht="30.75" customHeight="1" x14ac:dyDescent="0.2">
      <c r="A122" s="42">
        <v>45</v>
      </c>
      <c r="B122" s="62" t="s">
        <v>120</v>
      </c>
      <c r="C122" s="66" t="s">
        <v>104</v>
      </c>
      <c r="D122" s="67" t="s">
        <v>121</v>
      </c>
      <c r="E122" s="5">
        <v>2</v>
      </c>
      <c r="F122" s="5">
        <v>11</v>
      </c>
      <c r="G122" s="5">
        <v>8</v>
      </c>
      <c r="H122" s="5">
        <v>2</v>
      </c>
      <c r="I122" s="64">
        <v>19716738980</v>
      </c>
      <c r="J122" s="64">
        <v>0</v>
      </c>
      <c r="K122" s="65">
        <v>0</v>
      </c>
      <c r="L122" s="11">
        <f t="shared" si="16"/>
        <v>19716738980</v>
      </c>
    </row>
    <row r="123" spans="1:27" ht="38.25" x14ac:dyDescent="0.2">
      <c r="A123" s="42">
        <v>46</v>
      </c>
      <c r="B123" s="62" t="s">
        <v>122</v>
      </c>
      <c r="C123" s="63" t="s">
        <v>104</v>
      </c>
      <c r="D123" s="68" t="s">
        <v>123</v>
      </c>
      <c r="E123" s="69">
        <v>2</v>
      </c>
      <c r="F123" s="69">
        <v>11</v>
      </c>
      <c r="G123" s="69">
        <v>6</v>
      </c>
      <c r="H123" s="69">
        <v>1</v>
      </c>
      <c r="I123" s="64">
        <v>561279548</v>
      </c>
      <c r="J123" s="64">
        <v>0</v>
      </c>
      <c r="K123" s="65">
        <v>0</v>
      </c>
      <c r="L123" s="11">
        <f t="shared" si="16"/>
        <v>561279548</v>
      </c>
    </row>
    <row r="124" spans="1:27" ht="25.5" x14ac:dyDescent="0.2">
      <c r="A124" s="44">
        <v>47</v>
      </c>
      <c r="B124" s="70" t="s">
        <v>124</v>
      </c>
      <c r="C124" s="21" t="s">
        <v>104</v>
      </c>
      <c r="D124" s="54" t="s">
        <v>125</v>
      </c>
      <c r="E124" s="7">
        <v>2</v>
      </c>
      <c r="F124" s="7">
        <v>11</v>
      </c>
      <c r="G124" s="7">
        <v>2</v>
      </c>
      <c r="H124" s="7">
        <v>1</v>
      </c>
      <c r="I124" s="71">
        <v>15000000000</v>
      </c>
      <c r="J124" s="71">
        <v>0</v>
      </c>
      <c r="K124" s="72">
        <v>0</v>
      </c>
      <c r="L124" s="13">
        <f t="shared" si="16"/>
        <v>15000000000</v>
      </c>
    </row>
    <row r="125" spans="1:27" ht="30" customHeight="1" x14ac:dyDescent="0.2">
      <c r="A125" s="50">
        <v>48</v>
      </c>
      <c r="B125" s="50" t="s">
        <v>126</v>
      </c>
      <c r="C125" s="21" t="s">
        <v>104</v>
      </c>
      <c r="D125" s="52" t="s">
        <v>127</v>
      </c>
      <c r="E125" s="50">
        <v>1</v>
      </c>
      <c r="F125" s="50">
        <v>7</v>
      </c>
      <c r="G125" s="50">
        <v>3</v>
      </c>
      <c r="H125" s="50">
        <v>1</v>
      </c>
      <c r="I125" s="53">
        <v>4000000000</v>
      </c>
      <c r="J125" s="53">
        <v>0</v>
      </c>
      <c r="K125" s="53">
        <v>0</v>
      </c>
      <c r="L125" s="13">
        <f t="shared" si="16"/>
        <v>4000000000</v>
      </c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</row>
    <row r="126" spans="1:27" ht="20.25" customHeight="1" x14ac:dyDescent="0.2">
      <c r="A126" s="123" t="s">
        <v>128</v>
      </c>
      <c r="B126" s="102"/>
      <c r="C126" s="102"/>
      <c r="D126" s="102"/>
      <c r="E126" s="102"/>
      <c r="F126" s="102"/>
      <c r="G126" s="102"/>
      <c r="H126" s="103"/>
      <c r="I126" s="24">
        <f t="shared" ref="I126:L126" si="17">SUM(I113:I125)</f>
        <v>100658120189</v>
      </c>
      <c r="J126" s="24">
        <f t="shared" si="17"/>
        <v>9395349732</v>
      </c>
      <c r="K126" s="24">
        <f t="shared" si="17"/>
        <v>0</v>
      </c>
      <c r="L126" s="24">
        <f t="shared" si="17"/>
        <v>110053469921</v>
      </c>
    </row>
    <row r="127" spans="1:27" ht="54.75" customHeight="1" x14ac:dyDescent="0.2">
      <c r="A127" s="73">
        <v>49</v>
      </c>
      <c r="B127" s="74" t="s">
        <v>129</v>
      </c>
      <c r="C127" s="74" t="s">
        <v>130</v>
      </c>
      <c r="D127" s="75" t="s">
        <v>131</v>
      </c>
      <c r="E127" s="3">
        <v>1</v>
      </c>
      <c r="F127" s="3">
        <v>8</v>
      </c>
      <c r="G127" s="3">
        <v>1</v>
      </c>
      <c r="H127" s="3">
        <v>1</v>
      </c>
      <c r="I127" s="76">
        <v>1404280000</v>
      </c>
      <c r="J127" s="76">
        <v>0</v>
      </c>
      <c r="K127" s="77">
        <v>0</v>
      </c>
      <c r="L127" s="20">
        <f t="shared" ref="L127:L129" si="18">I127+J127+K127</f>
        <v>1404280000</v>
      </c>
    </row>
    <row r="128" spans="1:27" ht="54" customHeight="1" x14ac:dyDescent="0.2">
      <c r="A128" s="46">
        <v>50</v>
      </c>
      <c r="B128" s="8" t="s">
        <v>132</v>
      </c>
      <c r="C128" s="8" t="s">
        <v>130</v>
      </c>
      <c r="D128" s="78" t="s">
        <v>133</v>
      </c>
      <c r="E128" s="5">
        <v>1</v>
      </c>
      <c r="F128" s="5">
        <v>8</v>
      </c>
      <c r="G128" s="5">
        <v>2</v>
      </c>
      <c r="H128" s="5">
        <v>1</v>
      </c>
      <c r="I128" s="28">
        <v>2010170000</v>
      </c>
      <c r="J128" s="28">
        <v>0</v>
      </c>
      <c r="K128" s="79">
        <v>0</v>
      </c>
      <c r="L128" s="11">
        <f t="shared" si="18"/>
        <v>2010170000</v>
      </c>
    </row>
    <row r="129" spans="1:12" ht="53.25" customHeight="1" x14ac:dyDescent="0.2">
      <c r="A129" s="42">
        <v>51</v>
      </c>
      <c r="B129" s="5" t="s">
        <v>134</v>
      </c>
      <c r="C129" s="5" t="s">
        <v>130</v>
      </c>
      <c r="D129" s="80" t="s">
        <v>135</v>
      </c>
      <c r="E129" s="5">
        <v>1</v>
      </c>
      <c r="F129" s="5">
        <v>8</v>
      </c>
      <c r="G129" s="5">
        <v>2</v>
      </c>
      <c r="H129" s="5">
        <v>3</v>
      </c>
      <c r="I129" s="11">
        <v>232000000</v>
      </c>
      <c r="J129" s="11">
        <v>0</v>
      </c>
      <c r="K129" s="81">
        <v>0</v>
      </c>
      <c r="L129" s="11">
        <f t="shared" si="18"/>
        <v>232000000</v>
      </c>
    </row>
    <row r="130" spans="1:12" ht="18.75" customHeight="1" x14ac:dyDescent="0.2">
      <c r="A130" s="117" t="s">
        <v>136</v>
      </c>
      <c r="B130" s="118"/>
      <c r="C130" s="118"/>
      <c r="D130" s="118"/>
      <c r="E130" s="118"/>
      <c r="F130" s="118"/>
      <c r="G130" s="118"/>
      <c r="H130" s="119"/>
      <c r="I130" s="40">
        <f t="shared" ref="I130:L130" si="19">SUM(I127:I129)</f>
        <v>3646450000</v>
      </c>
      <c r="J130" s="40">
        <f t="shared" si="19"/>
        <v>0</v>
      </c>
      <c r="K130" s="40">
        <f t="shared" si="19"/>
        <v>0</v>
      </c>
      <c r="L130" s="16">
        <f t="shared" si="19"/>
        <v>3646450000</v>
      </c>
    </row>
    <row r="131" spans="1:12" ht="18.75" customHeight="1" x14ac:dyDescent="0.2">
      <c r="A131" s="116">
        <v>52</v>
      </c>
      <c r="B131" s="112" t="s">
        <v>137</v>
      </c>
      <c r="C131" s="151" t="s">
        <v>138</v>
      </c>
      <c r="D131" s="113" t="s">
        <v>139</v>
      </c>
      <c r="E131" s="5">
        <v>4</v>
      </c>
      <c r="F131" s="5">
        <v>20</v>
      </c>
      <c r="G131" s="5">
        <v>1</v>
      </c>
      <c r="H131" s="5">
        <v>1</v>
      </c>
      <c r="I131" s="114">
        <v>5694844169</v>
      </c>
      <c r="J131" s="114">
        <v>0</v>
      </c>
      <c r="K131" s="114">
        <v>0</v>
      </c>
      <c r="L131" s="114">
        <f>I131+J131+K131</f>
        <v>5694844169</v>
      </c>
    </row>
    <row r="132" spans="1:12" ht="19.5" customHeight="1" x14ac:dyDescent="0.2">
      <c r="A132" s="111"/>
      <c r="B132" s="111"/>
      <c r="C132" s="111"/>
      <c r="D132" s="111"/>
      <c r="E132" s="5">
        <v>4</v>
      </c>
      <c r="F132" s="5">
        <v>20</v>
      </c>
      <c r="G132" s="5">
        <v>2</v>
      </c>
      <c r="H132" s="5">
        <v>1</v>
      </c>
      <c r="I132" s="111"/>
      <c r="J132" s="111"/>
      <c r="K132" s="111"/>
      <c r="L132" s="111"/>
    </row>
    <row r="133" spans="1:12" ht="16.5" customHeight="1" x14ac:dyDescent="0.2">
      <c r="A133" s="105"/>
      <c r="B133" s="105"/>
      <c r="C133" s="105"/>
      <c r="D133" s="105"/>
      <c r="E133" s="5">
        <v>4</v>
      </c>
      <c r="F133" s="5">
        <v>20</v>
      </c>
      <c r="G133" s="5">
        <v>3</v>
      </c>
      <c r="H133" s="5">
        <v>1</v>
      </c>
      <c r="I133" s="105"/>
      <c r="J133" s="105"/>
      <c r="K133" s="105"/>
      <c r="L133" s="105"/>
    </row>
    <row r="134" spans="1:12" ht="21" customHeight="1" x14ac:dyDescent="0.2">
      <c r="A134" s="139" t="s">
        <v>140</v>
      </c>
      <c r="B134" s="140"/>
      <c r="C134" s="140"/>
      <c r="D134" s="140"/>
      <c r="E134" s="140"/>
      <c r="F134" s="140"/>
      <c r="G134" s="140"/>
      <c r="H134" s="141"/>
      <c r="I134" s="82">
        <f t="shared" ref="I134:J134" si="20">SUM(I131)</f>
        <v>5694844169</v>
      </c>
      <c r="J134" s="82">
        <f t="shared" si="20"/>
        <v>0</v>
      </c>
      <c r="K134" s="82">
        <f>K131</f>
        <v>0</v>
      </c>
      <c r="L134" s="82">
        <f t="shared" ref="L134:L135" si="21">I134+J134+K134</f>
        <v>5694844169</v>
      </c>
    </row>
    <row r="135" spans="1:12" ht="29.25" customHeight="1" x14ac:dyDescent="0.2">
      <c r="A135" s="116">
        <v>53</v>
      </c>
      <c r="B135" s="112" t="s">
        <v>141</v>
      </c>
      <c r="C135" s="112" t="s">
        <v>142</v>
      </c>
      <c r="D135" s="113" t="s">
        <v>143</v>
      </c>
      <c r="E135" s="5">
        <v>5</v>
      </c>
      <c r="F135" s="5">
        <v>22</v>
      </c>
      <c r="G135" s="5">
        <v>2</v>
      </c>
      <c r="H135" s="5">
        <v>1</v>
      </c>
      <c r="I135" s="114">
        <v>2208587000</v>
      </c>
      <c r="J135" s="114">
        <v>0</v>
      </c>
      <c r="K135" s="114">
        <v>0</v>
      </c>
      <c r="L135" s="114">
        <f t="shared" si="21"/>
        <v>2208587000</v>
      </c>
    </row>
    <row r="136" spans="1:12" ht="27.75" customHeight="1" x14ac:dyDescent="0.2">
      <c r="A136" s="105"/>
      <c r="B136" s="105"/>
      <c r="C136" s="105"/>
      <c r="D136" s="105"/>
      <c r="E136" s="5">
        <v>5</v>
      </c>
      <c r="F136" s="5">
        <v>22</v>
      </c>
      <c r="G136" s="5">
        <v>6</v>
      </c>
      <c r="H136" s="5">
        <v>1</v>
      </c>
      <c r="I136" s="105"/>
      <c r="J136" s="105"/>
      <c r="K136" s="105"/>
      <c r="L136" s="105"/>
    </row>
    <row r="137" spans="1:12" ht="38.25" x14ac:dyDescent="0.2">
      <c r="A137" s="46">
        <v>54</v>
      </c>
      <c r="B137" s="5" t="s">
        <v>144</v>
      </c>
      <c r="C137" s="5" t="s">
        <v>142</v>
      </c>
      <c r="D137" s="29" t="s">
        <v>145</v>
      </c>
      <c r="E137" s="5">
        <v>5</v>
      </c>
      <c r="F137" s="5">
        <v>22</v>
      </c>
      <c r="G137" s="5">
        <v>1</v>
      </c>
      <c r="H137" s="5">
        <v>2</v>
      </c>
      <c r="I137" s="28">
        <v>681523800</v>
      </c>
      <c r="J137" s="28">
        <v>0</v>
      </c>
      <c r="K137" s="28">
        <v>0</v>
      </c>
      <c r="L137" s="28">
        <f t="shared" ref="L137:L138" si="22">I137+J137+K137</f>
        <v>681523800</v>
      </c>
    </row>
    <row r="138" spans="1:12" ht="27.75" customHeight="1" x14ac:dyDescent="0.2">
      <c r="A138" s="116">
        <v>55</v>
      </c>
      <c r="B138" s="112" t="s">
        <v>146</v>
      </c>
      <c r="C138" s="112" t="s">
        <v>142</v>
      </c>
      <c r="D138" s="113" t="s">
        <v>147</v>
      </c>
      <c r="E138" s="25">
        <v>5</v>
      </c>
      <c r="F138" s="25">
        <v>22</v>
      </c>
      <c r="G138" s="25">
        <v>1</v>
      </c>
      <c r="H138" s="25">
        <v>1</v>
      </c>
      <c r="I138" s="114">
        <v>2056400000</v>
      </c>
      <c r="J138" s="114">
        <v>0</v>
      </c>
      <c r="K138" s="114">
        <v>0</v>
      </c>
      <c r="L138" s="114">
        <f t="shared" si="22"/>
        <v>2056400000</v>
      </c>
    </row>
    <row r="139" spans="1:12" ht="24" customHeight="1" x14ac:dyDescent="0.2">
      <c r="A139" s="105"/>
      <c r="B139" s="105"/>
      <c r="C139" s="105"/>
      <c r="D139" s="105"/>
      <c r="E139" s="25">
        <v>5</v>
      </c>
      <c r="F139" s="25">
        <v>22</v>
      </c>
      <c r="G139" s="25">
        <v>1</v>
      </c>
      <c r="H139" s="25">
        <v>3</v>
      </c>
      <c r="I139" s="105"/>
      <c r="J139" s="105"/>
      <c r="K139" s="105"/>
      <c r="L139" s="105"/>
    </row>
    <row r="140" spans="1:12" ht="22.5" customHeight="1" x14ac:dyDescent="0.2">
      <c r="A140" s="116">
        <v>56</v>
      </c>
      <c r="B140" s="112" t="s">
        <v>148</v>
      </c>
      <c r="C140" s="112" t="s">
        <v>142</v>
      </c>
      <c r="D140" s="113" t="s">
        <v>149</v>
      </c>
      <c r="E140" s="5">
        <v>5</v>
      </c>
      <c r="F140" s="5">
        <v>22</v>
      </c>
      <c r="G140" s="5">
        <v>5</v>
      </c>
      <c r="H140" s="5">
        <v>1</v>
      </c>
      <c r="I140" s="114">
        <v>778900000</v>
      </c>
      <c r="J140" s="114">
        <v>0</v>
      </c>
      <c r="K140" s="114">
        <v>0</v>
      </c>
      <c r="L140" s="114">
        <f>I140+J140+K140</f>
        <v>778900000</v>
      </c>
    </row>
    <row r="141" spans="1:12" ht="18.75" customHeight="1" x14ac:dyDescent="0.2">
      <c r="A141" s="111"/>
      <c r="B141" s="111"/>
      <c r="C141" s="111"/>
      <c r="D141" s="111"/>
      <c r="E141" s="5">
        <v>5</v>
      </c>
      <c r="F141" s="5">
        <v>22</v>
      </c>
      <c r="G141" s="5">
        <v>5</v>
      </c>
      <c r="H141" s="5">
        <v>2</v>
      </c>
      <c r="I141" s="111"/>
      <c r="J141" s="111"/>
      <c r="K141" s="111"/>
      <c r="L141" s="111"/>
    </row>
    <row r="142" spans="1:12" ht="20.25" customHeight="1" x14ac:dyDescent="0.2">
      <c r="A142" s="109"/>
      <c r="B142" s="109"/>
      <c r="C142" s="109"/>
      <c r="D142" s="109"/>
      <c r="E142" s="8">
        <v>5</v>
      </c>
      <c r="F142" s="8">
        <v>22</v>
      </c>
      <c r="G142" s="8">
        <v>5</v>
      </c>
      <c r="H142" s="8">
        <v>3</v>
      </c>
      <c r="I142" s="105"/>
      <c r="J142" s="105"/>
      <c r="K142" s="105"/>
      <c r="L142" s="105"/>
    </row>
    <row r="143" spans="1:12" ht="14.25" customHeight="1" x14ac:dyDescent="0.2">
      <c r="A143" s="116">
        <v>57</v>
      </c>
      <c r="B143" s="112" t="s">
        <v>150</v>
      </c>
      <c r="C143" s="112" t="s">
        <v>142</v>
      </c>
      <c r="D143" s="113" t="s">
        <v>151</v>
      </c>
      <c r="E143" s="5">
        <v>5</v>
      </c>
      <c r="F143" s="5">
        <v>22</v>
      </c>
      <c r="G143" s="5">
        <v>3</v>
      </c>
      <c r="H143" s="5">
        <v>1</v>
      </c>
      <c r="I143" s="114">
        <v>3614320000</v>
      </c>
      <c r="J143" s="114">
        <v>0</v>
      </c>
      <c r="K143" s="114">
        <v>0</v>
      </c>
      <c r="L143" s="114">
        <f>I143+J143+K143</f>
        <v>3614320000</v>
      </c>
    </row>
    <row r="144" spans="1:12" ht="12.75" x14ac:dyDescent="0.2">
      <c r="A144" s="111"/>
      <c r="B144" s="111"/>
      <c r="C144" s="111"/>
      <c r="D144" s="111"/>
      <c r="E144" s="5">
        <v>5</v>
      </c>
      <c r="F144" s="5">
        <v>22</v>
      </c>
      <c r="G144" s="5">
        <v>4</v>
      </c>
      <c r="H144" s="5">
        <v>1</v>
      </c>
      <c r="I144" s="111"/>
      <c r="J144" s="111"/>
      <c r="K144" s="111"/>
      <c r="L144" s="111"/>
    </row>
    <row r="145" spans="1:12" ht="12.75" x14ac:dyDescent="0.2">
      <c r="A145" s="111"/>
      <c r="B145" s="111"/>
      <c r="C145" s="111"/>
      <c r="D145" s="111"/>
      <c r="E145" s="5">
        <v>5</v>
      </c>
      <c r="F145" s="5">
        <v>22</v>
      </c>
      <c r="G145" s="5">
        <v>4</v>
      </c>
      <c r="H145" s="5">
        <v>2</v>
      </c>
      <c r="I145" s="111"/>
      <c r="J145" s="111"/>
      <c r="K145" s="111"/>
      <c r="L145" s="111"/>
    </row>
    <row r="146" spans="1:12" ht="12.75" x14ac:dyDescent="0.2">
      <c r="A146" s="111"/>
      <c r="B146" s="111"/>
      <c r="C146" s="111"/>
      <c r="D146" s="111"/>
      <c r="E146" s="5">
        <v>5</v>
      </c>
      <c r="F146" s="5">
        <v>22</v>
      </c>
      <c r="G146" s="5">
        <v>4</v>
      </c>
      <c r="H146" s="5">
        <v>3</v>
      </c>
      <c r="I146" s="111"/>
      <c r="J146" s="111"/>
      <c r="K146" s="111"/>
      <c r="L146" s="111"/>
    </row>
    <row r="147" spans="1:12" ht="12.75" x14ac:dyDescent="0.2">
      <c r="A147" s="105"/>
      <c r="B147" s="105"/>
      <c r="C147" s="105"/>
      <c r="D147" s="105"/>
      <c r="E147" s="5">
        <v>5</v>
      </c>
      <c r="F147" s="5">
        <v>22</v>
      </c>
      <c r="G147" s="5">
        <v>4</v>
      </c>
      <c r="H147" s="5">
        <v>4</v>
      </c>
      <c r="I147" s="105"/>
      <c r="J147" s="105"/>
      <c r="K147" s="105"/>
      <c r="L147" s="105"/>
    </row>
    <row r="148" spans="1:12" ht="18.75" customHeight="1" x14ac:dyDescent="0.2">
      <c r="A148" s="139" t="s">
        <v>152</v>
      </c>
      <c r="B148" s="140"/>
      <c r="C148" s="140"/>
      <c r="D148" s="140"/>
      <c r="E148" s="140"/>
      <c r="F148" s="140"/>
      <c r="G148" s="140"/>
      <c r="H148" s="141"/>
      <c r="I148" s="24">
        <f t="shared" ref="I148:J148" si="23">SUM(I135:I143)</f>
        <v>9339730800</v>
      </c>
      <c r="J148" s="24">
        <f t="shared" si="23"/>
        <v>0</v>
      </c>
      <c r="K148" s="24">
        <f>SUM(K135:K147)</f>
        <v>0</v>
      </c>
      <c r="L148" s="24">
        <f>SUM(L135:L143)</f>
        <v>9339730800</v>
      </c>
    </row>
    <row r="149" spans="1:12" ht="37.5" customHeight="1" x14ac:dyDescent="0.2">
      <c r="A149" s="46">
        <v>58</v>
      </c>
      <c r="B149" s="8" t="s">
        <v>153</v>
      </c>
      <c r="C149" s="8" t="s">
        <v>154</v>
      </c>
      <c r="D149" s="83" t="s">
        <v>155</v>
      </c>
      <c r="E149" s="5">
        <v>1</v>
      </c>
      <c r="F149" s="5">
        <v>2</v>
      </c>
      <c r="G149" s="5">
        <v>1</v>
      </c>
      <c r="H149" s="5">
        <v>10</v>
      </c>
      <c r="I149" s="28">
        <v>3492100271</v>
      </c>
      <c r="J149" s="28">
        <v>1678539729</v>
      </c>
      <c r="K149" s="28">
        <v>0</v>
      </c>
      <c r="L149" s="28">
        <f t="shared" ref="L149:L150" si="24">I149+J149+K149</f>
        <v>5170640000</v>
      </c>
    </row>
    <row r="150" spans="1:12" ht="15" customHeight="1" x14ac:dyDescent="0.2">
      <c r="A150" s="116">
        <v>59</v>
      </c>
      <c r="B150" s="112" t="s">
        <v>156</v>
      </c>
      <c r="C150" s="112" t="s">
        <v>154</v>
      </c>
      <c r="D150" s="113" t="s">
        <v>157</v>
      </c>
      <c r="E150" s="5">
        <v>1</v>
      </c>
      <c r="F150" s="5">
        <v>2</v>
      </c>
      <c r="G150" s="5">
        <v>1</v>
      </c>
      <c r="H150" s="5">
        <v>1</v>
      </c>
      <c r="I150" s="114">
        <v>1241405713</v>
      </c>
      <c r="J150" s="114">
        <v>520494287</v>
      </c>
      <c r="K150" s="114">
        <v>0</v>
      </c>
      <c r="L150" s="114">
        <f t="shared" si="24"/>
        <v>1761900000</v>
      </c>
    </row>
    <row r="151" spans="1:12" ht="15" customHeight="1" x14ac:dyDescent="0.2">
      <c r="A151" s="111"/>
      <c r="B151" s="111"/>
      <c r="C151" s="111"/>
      <c r="D151" s="111"/>
      <c r="E151" s="5">
        <v>1</v>
      </c>
      <c r="F151" s="5">
        <v>2</v>
      </c>
      <c r="G151" s="5">
        <v>1</v>
      </c>
      <c r="H151" s="5">
        <v>4</v>
      </c>
      <c r="I151" s="111"/>
      <c r="J151" s="111"/>
      <c r="K151" s="111"/>
      <c r="L151" s="111"/>
    </row>
    <row r="152" spans="1:12" ht="15" customHeight="1" x14ac:dyDescent="0.2">
      <c r="A152" s="105"/>
      <c r="B152" s="105"/>
      <c r="C152" s="105"/>
      <c r="D152" s="105"/>
      <c r="E152" s="5">
        <v>1</v>
      </c>
      <c r="F152" s="5">
        <v>2</v>
      </c>
      <c r="G152" s="5">
        <v>1</v>
      </c>
      <c r="H152" s="5">
        <v>6</v>
      </c>
      <c r="I152" s="105"/>
      <c r="J152" s="105"/>
      <c r="K152" s="105"/>
      <c r="L152" s="105"/>
    </row>
    <row r="153" spans="1:12" ht="34.5" customHeight="1" x14ac:dyDescent="0.2">
      <c r="A153" s="42">
        <v>60</v>
      </c>
      <c r="B153" s="5" t="s">
        <v>158</v>
      </c>
      <c r="C153" s="5" t="s">
        <v>154</v>
      </c>
      <c r="D153" s="10" t="s">
        <v>159</v>
      </c>
      <c r="E153" s="5">
        <v>1</v>
      </c>
      <c r="F153" s="5">
        <v>2</v>
      </c>
      <c r="G153" s="5">
        <v>3</v>
      </c>
      <c r="H153" s="5">
        <v>2</v>
      </c>
      <c r="I153" s="11">
        <v>950600000</v>
      </c>
      <c r="J153" s="11">
        <v>0</v>
      </c>
      <c r="K153" s="11">
        <v>0</v>
      </c>
      <c r="L153" s="11">
        <f t="shared" ref="L153:L155" si="25">I153+J153+K153</f>
        <v>950600000</v>
      </c>
    </row>
    <row r="154" spans="1:12" ht="31.5" customHeight="1" x14ac:dyDescent="0.2">
      <c r="A154" s="42">
        <v>61</v>
      </c>
      <c r="B154" s="5" t="s">
        <v>160</v>
      </c>
      <c r="C154" s="5" t="s">
        <v>154</v>
      </c>
      <c r="D154" s="10" t="s">
        <v>161</v>
      </c>
      <c r="E154" s="5">
        <v>1</v>
      </c>
      <c r="F154" s="5">
        <v>2</v>
      </c>
      <c r="G154" s="5">
        <v>4</v>
      </c>
      <c r="H154" s="5">
        <v>1</v>
      </c>
      <c r="I154" s="11">
        <v>4370377632</v>
      </c>
      <c r="J154" s="11">
        <v>0</v>
      </c>
      <c r="K154" s="11">
        <v>0</v>
      </c>
      <c r="L154" s="11">
        <f t="shared" si="25"/>
        <v>4370377632</v>
      </c>
    </row>
    <row r="155" spans="1:12" ht="12.75" x14ac:dyDescent="0.2">
      <c r="A155" s="116">
        <v>62</v>
      </c>
      <c r="B155" s="112" t="s">
        <v>162</v>
      </c>
      <c r="C155" s="112" t="s">
        <v>154</v>
      </c>
      <c r="D155" s="113" t="s">
        <v>163</v>
      </c>
      <c r="E155" s="5">
        <v>1</v>
      </c>
      <c r="F155" s="5">
        <v>2</v>
      </c>
      <c r="G155" s="5">
        <v>1</v>
      </c>
      <c r="H155" s="5">
        <v>2</v>
      </c>
      <c r="I155" s="114">
        <v>0</v>
      </c>
      <c r="J155" s="114">
        <v>755000000</v>
      </c>
      <c r="K155" s="114">
        <v>0</v>
      </c>
      <c r="L155" s="114">
        <f t="shared" si="25"/>
        <v>755000000</v>
      </c>
    </row>
    <row r="156" spans="1:12" ht="12.75" x14ac:dyDescent="0.2">
      <c r="A156" s="111"/>
      <c r="B156" s="111"/>
      <c r="C156" s="111"/>
      <c r="D156" s="111"/>
      <c r="E156" s="5">
        <v>1</v>
      </c>
      <c r="F156" s="5">
        <v>2</v>
      </c>
      <c r="G156" s="5">
        <v>1</v>
      </c>
      <c r="H156" s="5">
        <v>3</v>
      </c>
      <c r="I156" s="111"/>
      <c r="J156" s="111"/>
      <c r="K156" s="111"/>
      <c r="L156" s="111"/>
    </row>
    <row r="157" spans="1:12" ht="12.75" x14ac:dyDescent="0.2">
      <c r="A157" s="111"/>
      <c r="B157" s="111"/>
      <c r="C157" s="111"/>
      <c r="D157" s="111"/>
      <c r="E157" s="5">
        <v>1</v>
      </c>
      <c r="F157" s="5">
        <v>2</v>
      </c>
      <c r="G157" s="5">
        <v>1</v>
      </c>
      <c r="H157" s="5">
        <v>4</v>
      </c>
      <c r="I157" s="111"/>
      <c r="J157" s="111"/>
      <c r="K157" s="111"/>
      <c r="L157" s="111"/>
    </row>
    <row r="158" spans="1:12" ht="12.75" x14ac:dyDescent="0.2">
      <c r="A158" s="111"/>
      <c r="B158" s="111"/>
      <c r="C158" s="111"/>
      <c r="D158" s="111"/>
      <c r="E158" s="5">
        <v>1</v>
      </c>
      <c r="F158" s="5">
        <v>2</v>
      </c>
      <c r="G158" s="5">
        <v>1</v>
      </c>
      <c r="H158" s="5">
        <v>5</v>
      </c>
      <c r="I158" s="111"/>
      <c r="J158" s="111"/>
      <c r="K158" s="111"/>
      <c r="L158" s="111"/>
    </row>
    <row r="159" spans="1:12" ht="12.75" x14ac:dyDescent="0.2">
      <c r="A159" s="111"/>
      <c r="B159" s="111"/>
      <c r="C159" s="111"/>
      <c r="D159" s="111"/>
      <c r="E159" s="5">
        <v>1</v>
      </c>
      <c r="F159" s="5">
        <v>2</v>
      </c>
      <c r="G159" s="5">
        <v>1</v>
      </c>
      <c r="H159" s="5">
        <v>6</v>
      </c>
      <c r="I159" s="111"/>
      <c r="J159" s="111"/>
      <c r="K159" s="111"/>
      <c r="L159" s="111"/>
    </row>
    <row r="160" spans="1:12" ht="12.75" x14ac:dyDescent="0.2">
      <c r="A160" s="111"/>
      <c r="B160" s="111"/>
      <c r="C160" s="111"/>
      <c r="D160" s="111"/>
      <c r="E160" s="5">
        <v>1</v>
      </c>
      <c r="F160" s="5">
        <v>2</v>
      </c>
      <c r="G160" s="5">
        <v>1</v>
      </c>
      <c r="H160" s="5">
        <v>7</v>
      </c>
      <c r="I160" s="111"/>
      <c r="J160" s="111"/>
      <c r="K160" s="111"/>
      <c r="L160" s="111"/>
    </row>
    <row r="161" spans="1:17" ht="12.75" x14ac:dyDescent="0.2">
      <c r="A161" s="111"/>
      <c r="B161" s="111"/>
      <c r="C161" s="111"/>
      <c r="D161" s="111"/>
      <c r="E161" s="5">
        <v>1</v>
      </c>
      <c r="F161" s="5">
        <v>2</v>
      </c>
      <c r="G161" s="5">
        <v>1</v>
      </c>
      <c r="H161" s="5">
        <v>8</v>
      </c>
      <c r="I161" s="111"/>
      <c r="J161" s="111"/>
      <c r="K161" s="111"/>
      <c r="L161" s="111"/>
    </row>
    <row r="162" spans="1:17" ht="12.75" x14ac:dyDescent="0.2">
      <c r="A162" s="109"/>
      <c r="B162" s="109"/>
      <c r="C162" s="109"/>
      <c r="D162" s="109"/>
      <c r="E162" s="5">
        <v>1</v>
      </c>
      <c r="F162" s="5">
        <v>2</v>
      </c>
      <c r="G162" s="5">
        <v>1</v>
      </c>
      <c r="H162" s="5">
        <v>9</v>
      </c>
      <c r="I162" s="109"/>
      <c r="J162" s="109"/>
      <c r="K162" s="109"/>
      <c r="L162" s="109"/>
    </row>
    <row r="163" spans="1:17" ht="31.5" customHeight="1" x14ac:dyDescent="0.2">
      <c r="A163" s="46">
        <v>63</v>
      </c>
      <c r="B163" s="8" t="s">
        <v>164</v>
      </c>
      <c r="C163" s="5" t="s">
        <v>154</v>
      </c>
      <c r="D163" s="29" t="s">
        <v>165</v>
      </c>
      <c r="E163" s="5">
        <v>1</v>
      </c>
      <c r="F163" s="5">
        <v>2</v>
      </c>
      <c r="G163" s="5">
        <v>3</v>
      </c>
      <c r="H163" s="5">
        <v>1</v>
      </c>
      <c r="I163" s="28">
        <v>2900000000</v>
      </c>
      <c r="J163" s="28">
        <v>0</v>
      </c>
      <c r="K163" s="28">
        <v>0</v>
      </c>
      <c r="L163" s="28">
        <f t="shared" ref="L163:L170" si="26">I163+J163+K163</f>
        <v>2900000000</v>
      </c>
      <c r="Q163" s="84"/>
    </row>
    <row r="164" spans="1:17" ht="31.5" customHeight="1" x14ac:dyDescent="0.2">
      <c r="A164" s="46">
        <v>64</v>
      </c>
      <c r="B164" s="8" t="s">
        <v>166</v>
      </c>
      <c r="C164" s="5" t="s">
        <v>154</v>
      </c>
      <c r="D164" s="29" t="s">
        <v>167</v>
      </c>
      <c r="E164" s="5">
        <v>1</v>
      </c>
      <c r="F164" s="5">
        <v>2</v>
      </c>
      <c r="G164" s="5">
        <v>2</v>
      </c>
      <c r="H164" s="5">
        <v>1</v>
      </c>
      <c r="I164" s="49">
        <v>197991532120</v>
      </c>
      <c r="J164" s="28">
        <v>74478067880</v>
      </c>
      <c r="K164" s="28">
        <v>0</v>
      </c>
      <c r="L164" s="28">
        <f t="shared" si="26"/>
        <v>272469600000</v>
      </c>
    </row>
    <row r="165" spans="1:17" ht="39.75" customHeight="1" x14ac:dyDescent="0.2">
      <c r="A165" s="42">
        <v>65</v>
      </c>
      <c r="B165" s="5" t="s">
        <v>168</v>
      </c>
      <c r="C165" s="5" t="s">
        <v>154</v>
      </c>
      <c r="D165" s="10" t="s">
        <v>169</v>
      </c>
      <c r="E165" s="5">
        <v>1</v>
      </c>
      <c r="F165" s="5">
        <v>5</v>
      </c>
      <c r="G165" s="5">
        <v>7</v>
      </c>
      <c r="H165" s="5">
        <v>1</v>
      </c>
      <c r="I165" s="11">
        <v>1610220000</v>
      </c>
      <c r="J165" s="11">
        <v>0</v>
      </c>
      <c r="K165" s="11">
        <v>0</v>
      </c>
      <c r="L165" s="28">
        <f t="shared" si="26"/>
        <v>1610220000</v>
      </c>
    </row>
    <row r="166" spans="1:17" ht="42.75" customHeight="1" x14ac:dyDescent="0.2">
      <c r="A166" s="42">
        <v>66</v>
      </c>
      <c r="B166" s="5" t="s">
        <v>170</v>
      </c>
      <c r="C166" s="5" t="s">
        <v>154</v>
      </c>
      <c r="D166" s="85" t="s">
        <v>171</v>
      </c>
      <c r="E166" s="5">
        <v>1</v>
      </c>
      <c r="F166" s="5">
        <v>5</v>
      </c>
      <c r="G166" s="5">
        <v>8</v>
      </c>
      <c r="H166" s="5">
        <v>1</v>
      </c>
      <c r="I166" s="11">
        <v>7114500000</v>
      </c>
      <c r="J166" s="11">
        <v>0</v>
      </c>
      <c r="K166" s="11">
        <v>0</v>
      </c>
      <c r="L166" s="28">
        <f t="shared" si="26"/>
        <v>7114500000</v>
      </c>
    </row>
    <row r="167" spans="1:17" ht="21" customHeight="1" x14ac:dyDescent="0.2">
      <c r="A167" s="123" t="s">
        <v>172</v>
      </c>
      <c r="B167" s="102"/>
      <c r="C167" s="102"/>
      <c r="D167" s="102"/>
      <c r="E167" s="102"/>
      <c r="F167" s="102"/>
      <c r="G167" s="102"/>
      <c r="H167" s="103"/>
      <c r="I167" s="24">
        <f t="shared" ref="I167:K167" si="27">SUM(I149:I166)</f>
        <v>219670735736</v>
      </c>
      <c r="J167" s="24">
        <f t="shared" si="27"/>
        <v>77432101896</v>
      </c>
      <c r="K167" s="24">
        <f t="shared" si="27"/>
        <v>0</v>
      </c>
      <c r="L167" s="24">
        <f t="shared" si="26"/>
        <v>297102837632</v>
      </c>
    </row>
    <row r="168" spans="1:17" ht="47.25" customHeight="1" x14ac:dyDescent="0.2">
      <c r="A168" s="42">
        <v>67</v>
      </c>
      <c r="B168" s="5" t="s">
        <v>173</v>
      </c>
      <c r="C168" s="5" t="s">
        <v>174</v>
      </c>
      <c r="D168" s="10" t="s">
        <v>175</v>
      </c>
      <c r="E168" s="5">
        <v>2</v>
      </c>
      <c r="F168" s="5">
        <v>12</v>
      </c>
      <c r="G168" s="5">
        <v>1</v>
      </c>
      <c r="H168" s="5">
        <v>2</v>
      </c>
      <c r="I168" s="11">
        <v>8572400000</v>
      </c>
      <c r="J168" s="11">
        <v>0</v>
      </c>
      <c r="K168" s="11">
        <v>0</v>
      </c>
      <c r="L168" s="11">
        <f t="shared" si="26"/>
        <v>8572400000</v>
      </c>
    </row>
    <row r="169" spans="1:17" ht="65.25" customHeight="1" x14ac:dyDescent="0.2">
      <c r="A169" s="42">
        <v>68</v>
      </c>
      <c r="B169" s="5" t="s">
        <v>176</v>
      </c>
      <c r="C169" s="5" t="s">
        <v>174</v>
      </c>
      <c r="D169" s="10" t="s">
        <v>177</v>
      </c>
      <c r="E169" s="5">
        <v>2</v>
      </c>
      <c r="F169" s="5">
        <v>12</v>
      </c>
      <c r="G169" s="5">
        <v>1</v>
      </c>
      <c r="H169" s="5">
        <v>1</v>
      </c>
      <c r="I169" s="11">
        <v>700000000</v>
      </c>
      <c r="J169" s="11">
        <v>0</v>
      </c>
      <c r="K169" s="11">
        <v>0</v>
      </c>
      <c r="L169" s="11">
        <f t="shared" si="26"/>
        <v>700000000</v>
      </c>
    </row>
    <row r="170" spans="1:17" ht="44.25" customHeight="1" x14ac:dyDescent="0.2">
      <c r="A170" s="55">
        <v>69</v>
      </c>
      <c r="B170" s="5" t="s">
        <v>178</v>
      </c>
      <c r="C170" s="5" t="s">
        <v>174</v>
      </c>
      <c r="D170" s="85" t="s">
        <v>179</v>
      </c>
      <c r="E170" s="5">
        <v>2</v>
      </c>
      <c r="F170" s="5">
        <v>12</v>
      </c>
      <c r="G170" s="5">
        <v>1</v>
      </c>
      <c r="H170" s="5">
        <v>3</v>
      </c>
      <c r="I170" s="86">
        <v>2993000000</v>
      </c>
      <c r="J170" s="86">
        <v>0</v>
      </c>
      <c r="K170" s="11">
        <v>0</v>
      </c>
      <c r="L170" s="11">
        <f t="shared" si="26"/>
        <v>2993000000</v>
      </c>
    </row>
    <row r="171" spans="1:17" ht="18" customHeight="1" x14ac:dyDescent="0.2">
      <c r="A171" s="123" t="s">
        <v>180</v>
      </c>
      <c r="B171" s="102"/>
      <c r="C171" s="102"/>
      <c r="D171" s="102"/>
      <c r="E171" s="102"/>
      <c r="F171" s="102"/>
      <c r="G171" s="102"/>
      <c r="H171" s="103"/>
      <c r="I171" s="24">
        <f t="shared" ref="I171:L171" si="28">SUM(I168:I170)</f>
        <v>12265400000</v>
      </c>
      <c r="J171" s="24">
        <f t="shared" si="28"/>
        <v>0</v>
      </c>
      <c r="K171" s="24">
        <f t="shared" si="28"/>
        <v>0</v>
      </c>
      <c r="L171" s="24">
        <f t="shared" si="28"/>
        <v>12265400000</v>
      </c>
    </row>
    <row r="172" spans="1:17" ht="12.75" customHeight="1" x14ac:dyDescent="0.2">
      <c r="A172" s="125"/>
      <c r="B172" s="118"/>
      <c r="C172" s="118"/>
      <c r="D172" s="118"/>
      <c r="E172" s="118"/>
      <c r="F172" s="118"/>
      <c r="G172" s="118"/>
      <c r="H172" s="126"/>
      <c r="I172" s="87"/>
      <c r="J172" s="87"/>
      <c r="K172" s="87"/>
      <c r="L172" s="87"/>
    </row>
    <row r="173" spans="1:17" ht="24.75" customHeight="1" x14ac:dyDescent="0.2">
      <c r="A173" s="127" t="s">
        <v>181</v>
      </c>
      <c r="B173" s="102"/>
      <c r="C173" s="102"/>
      <c r="D173" s="102"/>
      <c r="E173" s="102"/>
      <c r="F173" s="102"/>
      <c r="G173" s="102"/>
      <c r="H173" s="103"/>
      <c r="I173" s="88">
        <f t="shared" ref="I173:L173" si="29">I11+I55+I65+I84+I89+I109+I112+I126+I130+I134+I148+I167+I171</f>
        <v>423798322352</v>
      </c>
      <c r="J173" s="88">
        <f t="shared" si="29"/>
        <v>252352305932</v>
      </c>
      <c r="K173" s="88">
        <f t="shared" si="29"/>
        <v>0</v>
      </c>
      <c r="L173" s="88">
        <f t="shared" si="29"/>
        <v>676150628284</v>
      </c>
    </row>
    <row r="174" spans="1:17" ht="15.75" customHeight="1" x14ac:dyDescent="0.2">
      <c r="A174" s="89"/>
      <c r="B174" s="90"/>
      <c r="C174" s="91"/>
      <c r="D174" s="91"/>
      <c r="E174" s="92"/>
      <c r="F174" s="92"/>
      <c r="G174" s="92"/>
      <c r="H174" s="92"/>
      <c r="I174" s="87"/>
      <c r="J174" s="87"/>
      <c r="K174" s="87"/>
      <c r="L174" s="87"/>
    </row>
    <row r="175" spans="1:17" ht="15.75" customHeight="1" x14ac:dyDescent="0.2">
      <c r="A175" s="89"/>
      <c r="B175" s="90"/>
      <c r="C175" s="91"/>
      <c r="D175" s="91"/>
      <c r="E175" s="92"/>
      <c r="F175" s="92"/>
      <c r="G175" s="92"/>
      <c r="H175" s="92"/>
      <c r="I175" s="87"/>
      <c r="J175" s="87"/>
      <c r="K175" s="87"/>
      <c r="L175" s="87"/>
    </row>
    <row r="176" spans="1:17" ht="15.75" customHeight="1" x14ac:dyDescent="0.2">
      <c r="A176" s="89"/>
      <c r="B176" s="90"/>
      <c r="C176" s="91"/>
      <c r="D176" s="128" t="s">
        <v>182</v>
      </c>
      <c r="E176" s="133" t="s">
        <v>183</v>
      </c>
      <c r="F176" s="134"/>
      <c r="G176" s="134"/>
      <c r="H176" s="135"/>
      <c r="I176" s="129" t="s">
        <v>184</v>
      </c>
      <c r="J176" s="102"/>
      <c r="K176" s="102"/>
      <c r="L176" s="103"/>
    </row>
    <row r="177" spans="1:12" ht="51.75" customHeight="1" x14ac:dyDescent="0.2">
      <c r="A177" s="89"/>
      <c r="B177" s="90"/>
      <c r="C177" s="91"/>
      <c r="D177" s="105"/>
      <c r="E177" s="136"/>
      <c r="F177" s="137"/>
      <c r="G177" s="137"/>
      <c r="H177" s="138"/>
      <c r="I177" s="93" t="s">
        <v>185</v>
      </c>
      <c r="J177" s="93" t="s">
        <v>12</v>
      </c>
      <c r="K177" s="94" t="s">
        <v>13</v>
      </c>
      <c r="L177" s="94" t="s">
        <v>186</v>
      </c>
    </row>
    <row r="178" spans="1:12" ht="15.75" customHeight="1" x14ac:dyDescent="0.2">
      <c r="A178" s="89"/>
      <c r="B178" s="90"/>
      <c r="C178" s="91"/>
      <c r="D178" s="95" t="s">
        <v>187</v>
      </c>
      <c r="E178" s="124">
        <v>3</v>
      </c>
      <c r="F178" s="102"/>
      <c r="G178" s="102"/>
      <c r="H178" s="103"/>
      <c r="I178" s="96">
        <f t="shared" ref="I178:K178" si="30">I11</f>
        <v>7101340514</v>
      </c>
      <c r="J178" s="96">
        <f t="shared" si="30"/>
        <v>1626450152</v>
      </c>
      <c r="K178" s="96">
        <f t="shared" si="30"/>
        <v>0</v>
      </c>
      <c r="L178" s="97">
        <f t="shared" ref="L178:L190" si="31">I178+J178</f>
        <v>8727790666</v>
      </c>
    </row>
    <row r="179" spans="1:12" ht="15.75" customHeight="1" x14ac:dyDescent="0.2">
      <c r="A179" s="89"/>
      <c r="B179" s="90"/>
      <c r="C179" s="91"/>
      <c r="D179" s="95" t="s">
        <v>188</v>
      </c>
      <c r="E179" s="124">
        <v>4</v>
      </c>
      <c r="F179" s="102"/>
      <c r="G179" s="102"/>
      <c r="H179" s="103"/>
      <c r="I179" s="96">
        <f t="shared" ref="I179:K179" si="32">I55</f>
        <v>14872700000</v>
      </c>
      <c r="J179" s="96">
        <f t="shared" si="32"/>
        <v>0</v>
      </c>
      <c r="K179" s="96">
        <f t="shared" si="32"/>
        <v>0</v>
      </c>
      <c r="L179" s="97">
        <f t="shared" si="31"/>
        <v>14872700000</v>
      </c>
    </row>
    <row r="180" spans="1:12" ht="12.75" customHeight="1" x14ac:dyDescent="0.2">
      <c r="A180" s="89"/>
      <c r="B180" s="90"/>
      <c r="C180" s="91"/>
      <c r="D180" s="95" t="s">
        <v>189</v>
      </c>
      <c r="E180" s="124">
        <v>3</v>
      </c>
      <c r="F180" s="102"/>
      <c r="G180" s="102"/>
      <c r="H180" s="103"/>
      <c r="I180" s="96">
        <f t="shared" ref="I180:J180" si="33">I65</f>
        <v>7945260938</v>
      </c>
      <c r="J180" s="96">
        <f t="shared" si="33"/>
        <v>772376356</v>
      </c>
      <c r="K180" s="96">
        <f t="shared" ref="K180:K183" si="34">K56</f>
        <v>0</v>
      </c>
      <c r="L180" s="97">
        <f t="shared" si="31"/>
        <v>8717637294</v>
      </c>
    </row>
    <row r="181" spans="1:12" ht="15.75" customHeight="1" x14ac:dyDescent="0.2">
      <c r="A181" s="89"/>
      <c r="B181" s="90"/>
      <c r="C181" s="91"/>
      <c r="D181" s="95" t="s">
        <v>190</v>
      </c>
      <c r="E181" s="124">
        <v>4</v>
      </c>
      <c r="F181" s="102"/>
      <c r="G181" s="102"/>
      <c r="H181" s="103"/>
      <c r="I181" s="96">
        <f t="shared" ref="I181:J181" si="35">I84</f>
        <v>17245921316</v>
      </c>
      <c r="J181" s="96">
        <f t="shared" si="35"/>
        <v>161631013491</v>
      </c>
      <c r="K181" s="96">
        <f t="shared" si="34"/>
        <v>0</v>
      </c>
      <c r="L181" s="97">
        <f t="shared" si="31"/>
        <v>178876934807</v>
      </c>
    </row>
    <row r="182" spans="1:12" ht="15.75" customHeight="1" x14ac:dyDescent="0.2">
      <c r="A182" s="89"/>
      <c r="B182" s="90"/>
      <c r="C182" s="91"/>
      <c r="D182" s="95" t="s">
        <v>191</v>
      </c>
      <c r="E182" s="124">
        <v>4</v>
      </c>
      <c r="F182" s="102"/>
      <c r="G182" s="102"/>
      <c r="H182" s="103"/>
      <c r="I182" s="96">
        <f t="shared" ref="I182:J182" si="36">I89</f>
        <v>3504350000</v>
      </c>
      <c r="J182" s="96">
        <f t="shared" si="36"/>
        <v>0</v>
      </c>
      <c r="K182" s="96">
        <f t="shared" si="34"/>
        <v>0</v>
      </c>
      <c r="L182" s="97">
        <f t="shared" si="31"/>
        <v>3504350000</v>
      </c>
    </row>
    <row r="183" spans="1:12" ht="15.75" customHeight="1" x14ac:dyDescent="0.2">
      <c r="A183" s="89"/>
      <c r="B183" s="90"/>
      <c r="C183" s="91"/>
      <c r="D183" s="95" t="s">
        <v>192</v>
      </c>
      <c r="E183" s="124">
        <v>17</v>
      </c>
      <c r="F183" s="102"/>
      <c r="G183" s="102"/>
      <c r="H183" s="103"/>
      <c r="I183" s="96">
        <f t="shared" ref="I183:J183" si="37">I109</f>
        <v>20339468690</v>
      </c>
      <c r="J183" s="96">
        <f t="shared" si="37"/>
        <v>1495014305</v>
      </c>
      <c r="K183" s="96">
        <f t="shared" si="34"/>
        <v>0</v>
      </c>
      <c r="L183" s="97">
        <f t="shared" si="31"/>
        <v>21834482995</v>
      </c>
    </row>
    <row r="184" spans="1:12" ht="15.75" customHeight="1" x14ac:dyDescent="0.2">
      <c r="A184" s="89"/>
      <c r="B184" s="90"/>
      <c r="C184" s="91"/>
      <c r="D184" s="95" t="s">
        <v>193</v>
      </c>
      <c r="E184" s="124">
        <v>2</v>
      </c>
      <c r="F184" s="102"/>
      <c r="G184" s="102"/>
      <c r="H184" s="103"/>
      <c r="I184" s="96">
        <f t="shared" ref="I184:K184" si="38">I112</f>
        <v>1514000000</v>
      </c>
      <c r="J184" s="96">
        <f t="shared" si="38"/>
        <v>0</v>
      </c>
      <c r="K184" s="96">
        <f t="shared" si="38"/>
        <v>0</v>
      </c>
      <c r="L184" s="97">
        <f t="shared" si="31"/>
        <v>1514000000</v>
      </c>
    </row>
    <row r="185" spans="1:12" ht="15.75" customHeight="1" x14ac:dyDescent="0.2">
      <c r="A185" s="89"/>
      <c r="B185" s="90"/>
      <c r="C185" s="91"/>
      <c r="D185" s="95" t="s">
        <v>194</v>
      </c>
      <c r="E185" s="124">
        <v>11</v>
      </c>
      <c r="F185" s="102"/>
      <c r="G185" s="102"/>
      <c r="H185" s="103"/>
      <c r="I185" s="96">
        <f t="shared" ref="I185:J185" si="39">I126</f>
        <v>100658120189</v>
      </c>
      <c r="J185" s="96">
        <f t="shared" si="39"/>
        <v>9395349732</v>
      </c>
      <c r="K185" s="96">
        <f t="shared" ref="K185:K190" si="40">K60</f>
        <v>0</v>
      </c>
      <c r="L185" s="97">
        <f t="shared" si="31"/>
        <v>110053469921</v>
      </c>
    </row>
    <row r="186" spans="1:12" ht="15.75" customHeight="1" x14ac:dyDescent="0.2">
      <c r="A186" s="89"/>
      <c r="B186" s="90"/>
      <c r="C186" s="91"/>
      <c r="D186" s="95" t="s">
        <v>195</v>
      </c>
      <c r="E186" s="124">
        <v>3</v>
      </c>
      <c r="F186" s="102"/>
      <c r="G186" s="102"/>
      <c r="H186" s="103"/>
      <c r="I186" s="96">
        <f t="shared" ref="I186:J186" si="41">I130</f>
        <v>3646450000</v>
      </c>
      <c r="J186" s="96">
        <f t="shared" si="41"/>
        <v>0</v>
      </c>
      <c r="K186" s="96">
        <f t="shared" si="40"/>
        <v>0</v>
      </c>
      <c r="L186" s="97">
        <f t="shared" si="31"/>
        <v>3646450000</v>
      </c>
    </row>
    <row r="187" spans="1:12" ht="15.75" customHeight="1" x14ac:dyDescent="0.2">
      <c r="A187" s="89"/>
      <c r="B187" s="90"/>
      <c r="C187" s="91"/>
      <c r="D187" s="95" t="s">
        <v>196</v>
      </c>
      <c r="E187" s="124">
        <v>1</v>
      </c>
      <c r="F187" s="102"/>
      <c r="G187" s="102"/>
      <c r="H187" s="103"/>
      <c r="I187" s="96">
        <f t="shared" ref="I187:J187" si="42">I134</f>
        <v>5694844169</v>
      </c>
      <c r="J187" s="96">
        <f t="shared" si="42"/>
        <v>0</v>
      </c>
      <c r="K187" s="96">
        <f t="shared" si="40"/>
        <v>0</v>
      </c>
      <c r="L187" s="97">
        <f t="shared" si="31"/>
        <v>5694844169</v>
      </c>
    </row>
    <row r="188" spans="1:12" ht="15.75" customHeight="1" x14ac:dyDescent="0.2">
      <c r="A188" s="89"/>
      <c r="B188" s="90"/>
      <c r="C188" s="91"/>
      <c r="D188" s="95" t="s">
        <v>197</v>
      </c>
      <c r="E188" s="124">
        <v>5</v>
      </c>
      <c r="F188" s="102"/>
      <c r="G188" s="102"/>
      <c r="H188" s="103"/>
      <c r="I188" s="96">
        <f t="shared" ref="I188:J188" si="43">I148</f>
        <v>9339730800</v>
      </c>
      <c r="J188" s="96">
        <f t="shared" si="43"/>
        <v>0</v>
      </c>
      <c r="K188" s="96">
        <f t="shared" si="40"/>
        <v>0</v>
      </c>
      <c r="L188" s="97">
        <f t="shared" si="31"/>
        <v>9339730800</v>
      </c>
    </row>
    <row r="189" spans="1:12" ht="15.75" customHeight="1" x14ac:dyDescent="0.2">
      <c r="A189" s="89"/>
      <c r="B189" s="90"/>
      <c r="C189" s="91"/>
      <c r="D189" s="95" t="s">
        <v>198</v>
      </c>
      <c r="E189" s="124">
        <v>9</v>
      </c>
      <c r="F189" s="102"/>
      <c r="G189" s="102"/>
      <c r="H189" s="103"/>
      <c r="I189" s="96">
        <f t="shared" ref="I189:J189" si="44">I167</f>
        <v>219670735736</v>
      </c>
      <c r="J189" s="96">
        <f t="shared" si="44"/>
        <v>77432101896</v>
      </c>
      <c r="K189" s="96">
        <f t="shared" si="40"/>
        <v>0</v>
      </c>
      <c r="L189" s="97">
        <f t="shared" si="31"/>
        <v>297102837632</v>
      </c>
    </row>
    <row r="190" spans="1:12" ht="16.5" customHeight="1" x14ac:dyDescent="0.2">
      <c r="A190" s="89"/>
      <c r="B190" s="90"/>
      <c r="C190" s="91"/>
      <c r="D190" s="95" t="s">
        <v>199</v>
      </c>
      <c r="E190" s="124">
        <v>3</v>
      </c>
      <c r="F190" s="102"/>
      <c r="G190" s="102"/>
      <c r="H190" s="103"/>
      <c r="I190" s="96">
        <f t="shared" ref="I190:J190" si="45">I171</f>
        <v>12265400000</v>
      </c>
      <c r="J190" s="96">
        <f t="shared" si="45"/>
        <v>0</v>
      </c>
      <c r="K190" s="96">
        <f t="shared" si="40"/>
        <v>0</v>
      </c>
      <c r="L190" s="97">
        <f t="shared" si="31"/>
        <v>12265400000</v>
      </c>
    </row>
    <row r="191" spans="1:12" ht="26.25" customHeight="1" x14ac:dyDescent="0.2">
      <c r="A191" s="89"/>
      <c r="B191" s="90"/>
      <c r="C191" s="91"/>
      <c r="D191" s="98" t="s">
        <v>200</v>
      </c>
      <c r="E191" s="127">
        <f>SUM(E178:H190)</f>
        <v>69</v>
      </c>
      <c r="F191" s="102"/>
      <c r="G191" s="102"/>
      <c r="H191" s="103"/>
      <c r="I191" s="88">
        <f t="shared" ref="I191:L191" si="46">SUM(I178:I190)</f>
        <v>423798322352</v>
      </c>
      <c r="J191" s="88">
        <f t="shared" si="46"/>
        <v>252352305932</v>
      </c>
      <c r="K191" s="88">
        <f t="shared" si="46"/>
        <v>0</v>
      </c>
      <c r="L191" s="88">
        <f t="shared" si="46"/>
        <v>676150628284</v>
      </c>
    </row>
    <row r="192" spans="1:12" ht="15.75" customHeight="1" x14ac:dyDescent="0.2">
      <c r="A192" s="89"/>
      <c r="B192" s="90"/>
      <c r="C192" s="91"/>
      <c r="D192" s="91"/>
      <c r="E192" s="92"/>
      <c r="F192" s="92"/>
      <c r="G192" s="92"/>
      <c r="H192" s="92"/>
      <c r="I192" s="87"/>
      <c r="J192" s="87"/>
      <c r="K192" s="87"/>
      <c r="L192" s="87"/>
    </row>
    <row r="193" spans="1:12" ht="15.75" customHeight="1" x14ac:dyDescent="0.2">
      <c r="A193" s="89"/>
      <c r="B193" s="90"/>
      <c r="C193" s="91"/>
      <c r="D193" s="91"/>
      <c r="E193" s="92"/>
      <c r="F193" s="92"/>
      <c r="G193" s="92"/>
      <c r="H193" s="92"/>
      <c r="I193" s="87"/>
      <c r="J193" s="87"/>
      <c r="K193" s="87"/>
      <c r="L193" s="87"/>
    </row>
    <row r="194" spans="1:12" ht="15.75" customHeight="1" x14ac:dyDescent="0.2">
      <c r="A194" s="89"/>
      <c r="B194" s="90"/>
      <c r="C194" s="91"/>
      <c r="D194" s="91"/>
      <c r="E194" s="92"/>
      <c r="F194" s="92"/>
      <c r="G194" s="92"/>
      <c r="H194" s="92"/>
      <c r="I194" s="87"/>
      <c r="J194" s="87"/>
      <c r="K194" s="87"/>
      <c r="L194" s="87"/>
    </row>
    <row r="195" spans="1:12" ht="15.75" customHeight="1" x14ac:dyDescent="0.2">
      <c r="A195" s="89"/>
      <c r="B195" s="90"/>
      <c r="C195" s="91"/>
      <c r="D195" s="91"/>
      <c r="E195" s="92"/>
      <c r="F195" s="92"/>
      <c r="G195" s="92"/>
      <c r="H195" s="92"/>
      <c r="I195" s="87"/>
      <c r="J195" s="87"/>
      <c r="K195" s="87"/>
      <c r="L195" s="87"/>
    </row>
    <row r="196" spans="1:12" ht="15.75" customHeight="1" x14ac:dyDescent="0.2">
      <c r="A196" s="89"/>
      <c r="B196" s="90"/>
      <c r="C196" s="91"/>
      <c r="D196" s="91"/>
      <c r="E196" s="92"/>
      <c r="F196" s="92"/>
      <c r="G196" s="92"/>
      <c r="H196" s="92"/>
      <c r="I196" s="87"/>
      <c r="J196" s="87"/>
      <c r="K196" s="87"/>
      <c r="L196" s="87"/>
    </row>
    <row r="197" spans="1:12" ht="15.75" customHeight="1" x14ac:dyDescent="0.2">
      <c r="A197" s="89"/>
      <c r="B197" s="90"/>
      <c r="C197" s="91"/>
      <c r="D197" s="91"/>
      <c r="E197" s="92"/>
      <c r="F197" s="92"/>
      <c r="G197" s="92"/>
      <c r="H197" s="92"/>
      <c r="I197" s="87"/>
      <c r="J197" s="87"/>
      <c r="K197" s="87"/>
      <c r="L197" s="87"/>
    </row>
    <row r="198" spans="1:12" ht="15.75" customHeight="1" x14ac:dyDescent="0.2">
      <c r="A198" s="89"/>
      <c r="B198" s="90"/>
      <c r="C198" s="91"/>
      <c r="D198" s="91"/>
      <c r="E198" s="92"/>
      <c r="F198" s="92"/>
      <c r="G198" s="92"/>
      <c r="H198" s="92"/>
      <c r="I198" s="87"/>
      <c r="J198" s="87"/>
      <c r="K198" s="87"/>
      <c r="L198" s="87"/>
    </row>
    <row r="199" spans="1:12" ht="12.75" x14ac:dyDescent="0.2">
      <c r="A199" s="17"/>
      <c r="B199" s="17"/>
      <c r="C199" s="99"/>
      <c r="D199" s="99"/>
      <c r="E199" s="100"/>
      <c r="F199" s="100"/>
      <c r="G199" s="100"/>
      <c r="H199" s="100"/>
      <c r="I199" s="100"/>
      <c r="J199" s="100"/>
      <c r="K199" s="100"/>
      <c r="L199" s="100"/>
    </row>
    <row r="200" spans="1:12" ht="12.75" x14ac:dyDescent="0.2">
      <c r="A200" s="17"/>
      <c r="B200" s="17"/>
      <c r="C200" s="99"/>
      <c r="D200" s="99"/>
      <c r="E200" s="100"/>
      <c r="F200" s="100"/>
      <c r="G200" s="100"/>
      <c r="H200" s="100"/>
      <c r="I200" s="100"/>
      <c r="J200" s="100"/>
      <c r="K200" s="100"/>
      <c r="L200" s="100"/>
    </row>
    <row r="201" spans="1:12" ht="12.75" x14ac:dyDescent="0.2">
      <c r="A201" s="17"/>
      <c r="B201" s="17"/>
      <c r="C201" s="99"/>
      <c r="D201" s="99"/>
      <c r="E201" s="100"/>
      <c r="F201" s="100"/>
      <c r="G201" s="100"/>
      <c r="H201" s="100"/>
      <c r="I201" s="100"/>
      <c r="J201" s="100"/>
      <c r="K201" s="100"/>
      <c r="L201" s="100"/>
    </row>
    <row r="202" spans="1:12" ht="12.75" x14ac:dyDescent="0.2">
      <c r="A202" s="17"/>
      <c r="B202" s="17"/>
      <c r="C202" s="99"/>
      <c r="D202" s="99"/>
      <c r="E202" s="100"/>
      <c r="F202" s="100"/>
      <c r="G202" s="100"/>
      <c r="H202" s="100"/>
      <c r="I202" s="100"/>
      <c r="J202" s="100"/>
      <c r="K202" s="100"/>
      <c r="L202" s="100"/>
    </row>
    <row r="203" spans="1:12" ht="12.75" x14ac:dyDescent="0.2">
      <c r="A203" s="17"/>
      <c r="B203" s="17"/>
      <c r="C203" s="99"/>
      <c r="D203" s="99"/>
      <c r="E203" s="100"/>
      <c r="F203" s="100"/>
      <c r="G203" s="100"/>
      <c r="H203" s="100"/>
      <c r="I203" s="100"/>
      <c r="J203" s="100"/>
      <c r="K203" s="100"/>
      <c r="L203" s="100"/>
    </row>
    <row r="204" spans="1:12" ht="12.75" x14ac:dyDescent="0.2">
      <c r="A204" s="17"/>
      <c r="B204" s="17"/>
      <c r="C204" s="99"/>
      <c r="D204" s="99"/>
      <c r="E204" s="100"/>
      <c r="F204" s="100"/>
      <c r="G204" s="100"/>
      <c r="H204" s="100"/>
      <c r="I204" s="100"/>
      <c r="J204" s="100"/>
      <c r="K204" s="100"/>
      <c r="L204" s="100"/>
    </row>
    <row r="205" spans="1:12" ht="12.75" x14ac:dyDescent="0.2">
      <c r="A205" s="17"/>
      <c r="B205" s="17"/>
      <c r="C205" s="99"/>
      <c r="D205" s="99"/>
      <c r="E205" s="100"/>
      <c r="F205" s="100"/>
      <c r="G205" s="100"/>
      <c r="H205" s="100"/>
      <c r="I205" s="100"/>
      <c r="J205" s="100"/>
      <c r="K205" s="100"/>
      <c r="L205" s="100"/>
    </row>
    <row r="206" spans="1:12" ht="12.75" x14ac:dyDescent="0.2">
      <c r="A206" s="17"/>
      <c r="B206" s="17"/>
      <c r="C206" s="99"/>
      <c r="D206" s="99"/>
      <c r="E206" s="100"/>
      <c r="F206" s="100"/>
      <c r="G206" s="100"/>
      <c r="H206" s="100"/>
      <c r="I206" s="100"/>
      <c r="J206" s="100"/>
      <c r="K206" s="100"/>
      <c r="L206" s="100"/>
    </row>
    <row r="207" spans="1:12" ht="15.75" customHeight="1" x14ac:dyDescent="0.2">
      <c r="A207" s="17"/>
      <c r="B207" s="17"/>
      <c r="C207" s="99"/>
      <c r="D207" s="99"/>
      <c r="E207" s="100"/>
      <c r="F207" s="100"/>
      <c r="G207" s="100"/>
      <c r="H207" s="100"/>
      <c r="I207" s="100"/>
      <c r="J207" s="100"/>
      <c r="K207" s="100"/>
      <c r="L207" s="100"/>
    </row>
    <row r="208" spans="1:12" ht="15.75" customHeight="1" x14ac:dyDescent="0.2">
      <c r="A208" s="17"/>
      <c r="B208" s="17"/>
      <c r="C208" s="99"/>
      <c r="D208" s="99"/>
      <c r="E208" s="100"/>
      <c r="F208" s="100"/>
      <c r="G208" s="100"/>
      <c r="H208" s="100"/>
      <c r="I208" s="100"/>
      <c r="J208" s="100"/>
      <c r="K208" s="100"/>
      <c r="L208" s="100"/>
    </row>
    <row r="209" spans="1:12" ht="15.75" customHeight="1" x14ac:dyDescent="0.2">
      <c r="A209" s="17"/>
      <c r="B209" s="17"/>
      <c r="C209" s="99"/>
      <c r="D209" s="99"/>
      <c r="E209" s="100"/>
      <c r="F209" s="100"/>
      <c r="G209" s="100"/>
      <c r="H209" s="100"/>
      <c r="I209" s="100"/>
      <c r="J209" s="100"/>
      <c r="K209" s="100"/>
      <c r="L209" s="100"/>
    </row>
    <row r="210" spans="1:12" ht="15.75" customHeight="1" x14ac:dyDescent="0.2">
      <c r="A210" s="17"/>
      <c r="B210" s="17"/>
      <c r="C210" s="99"/>
      <c r="D210" s="99"/>
      <c r="E210" s="100"/>
      <c r="F210" s="100"/>
      <c r="G210" s="100"/>
      <c r="H210" s="100"/>
      <c r="I210" s="100"/>
      <c r="J210" s="100"/>
      <c r="K210" s="100"/>
      <c r="L210" s="100"/>
    </row>
    <row r="211" spans="1:12" ht="15.75" customHeight="1" x14ac:dyDescent="0.2"/>
  </sheetData>
  <mergeCells count="207">
    <mergeCell ref="A150:A152"/>
    <mergeCell ref="B150:B152"/>
    <mergeCell ref="C150:C152"/>
    <mergeCell ref="D150:D152"/>
    <mergeCell ref="I150:I152"/>
    <mergeCell ref="A143:A147"/>
    <mergeCell ref="B143:B147"/>
    <mergeCell ref="C143:C147"/>
    <mergeCell ref="I143:I147"/>
    <mergeCell ref="K143:K147"/>
    <mergeCell ref="L143:L147"/>
    <mergeCell ref="D143:D147"/>
    <mergeCell ref="A148:H148"/>
    <mergeCell ref="J113:J114"/>
    <mergeCell ref="K113:K114"/>
    <mergeCell ref="L113:L114"/>
    <mergeCell ref="A109:H109"/>
    <mergeCell ref="A112:H112"/>
    <mergeCell ref="A113:A114"/>
    <mergeCell ref="B113:B114"/>
    <mergeCell ref="C113:C114"/>
    <mergeCell ref="D113:D114"/>
    <mergeCell ref="I113:I114"/>
    <mergeCell ref="B131:B133"/>
    <mergeCell ref="C131:C133"/>
    <mergeCell ref="D131:D133"/>
    <mergeCell ref="A134:H134"/>
    <mergeCell ref="C138:C139"/>
    <mergeCell ref="D138:D139"/>
    <mergeCell ref="I138:I139"/>
    <mergeCell ref="J138:J139"/>
    <mergeCell ref="K138:K139"/>
    <mergeCell ref="J102:J103"/>
    <mergeCell ref="K102:K103"/>
    <mergeCell ref="L102:L103"/>
    <mergeCell ref="J96:J97"/>
    <mergeCell ref="K96:K97"/>
    <mergeCell ref="A102:A103"/>
    <mergeCell ref="B102:B103"/>
    <mergeCell ref="C102:C103"/>
    <mergeCell ref="D102:D103"/>
    <mergeCell ref="I102:I103"/>
    <mergeCell ref="D96:D97"/>
    <mergeCell ref="I96:I97"/>
    <mergeCell ref="K82:K83"/>
    <mergeCell ref="L82:L83"/>
    <mergeCell ref="A84:H84"/>
    <mergeCell ref="A89:H89"/>
    <mergeCell ref="A96:A97"/>
    <mergeCell ref="B96:B97"/>
    <mergeCell ref="C96:C97"/>
    <mergeCell ref="L96:L97"/>
    <mergeCell ref="B79:B80"/>
    <mergeCell ref="C79:C80"/>
    <mergeCell ref="D79:D80"/>
    <mergeCell ref="I79:I80"/>
    <mergeCell ref="J79:J80"/>
    <mergeCell ref="K79:K80"/>
    <mergeCell ref="L79:L80"/>
    <mergeCell ref="A79:A80"/>
    <mergeCell ref="A82:A83"/>
    <mergeCell ref="B82:B83"/>
    <mergeCell ref="C82:C83"/>
    <mergeCell ref="D82:D83"/>
    <mergeCell ref="I82:I83"/>
    <mergeCell ref="J82:J83"/>
    <mergeCell ref="I66:I78"/>
    <mergeCell ref="J66:J78"/>
    <mergeCell ref="K66:K78"/>
    <mergeCell ref="L66:L78"/>
    <mergeCell ref="I56:I62"/>
    <mergeCell ref="J56:J62"/>
    <mergeCell ref="A65:H65"/>
    <mergeCell ref="A66:A78"/>
    <mergeCell ref="B66:B78"/>
    <mergeCell ref="C66:C78"/>
    <mergeCell ref="D66:D78"/>
    <mergeCell ref="K56:K62"/>
    <mergeCell ref="L56:L62"/>
    <mergeCell ref="K44:K54"/>
    <mergeCell ref="L44:L54"/>
    <mergeCell ref="A55:H55"/>
    <mergeCell ref="A56:A62"/>
    <mergeCell ref="B56:B62"/>
    <mergeCell ref="C56:C62"/>
    <mergeCell ref="D56:D62"/>
    <mergeCell ref="E190:H190"/>
    <mergeCell ref="E191:H191"/>
    <mergeCell ref="E176:H177"/>
    <mergeCell ref="E178:H178"/>
    <mergeCell ref="E179:H179"/>
    <mergeCell ref="E180:H180"/>
    <mergeCell ref="E181:H181"/>
    <mergeCell ref="E182:H182"/>
    <mergeCell ref="E183:H183"/>
    <mergeCell ref="J150:J152"/>
    <mergeCell ref="K150:K152"/>
    <mergeCell ref="L150:L152"/>
    <mergeCell ref="E184:H184"/>
    <mergeCell ref="E185:H185"/>
    <mergeCell ref="E186:H186"/>
    <mergeCell ref="E187:H187"/>
    <mergeCell ref="E188:H188"/>
    <mergeCell ref="E189:H189"/>
    <mergeCell ref="K140:K142"/>
    <mergeCell ref="L140:L142"/>
    <mergeCell ref="A131:A133"/>
    <mergeCell ref="A135:A136"/>
    <mergeCell ref="B135:B136"/>
    <mergeCell ref="C135:C136"/>
    <mergeCell ref="D135:D136"/>
    <mergeCell ref="A138:A139"/>
    <mergeCell ref="B138:B139"/>
    <mergeCell ref="A167:H167"/>
    <mergeCell ref="A171:H171"/>
    <mergeCell ref="A172:H172"/>
    <mergeCell ref="A173:H173"/>
    <mergeCell ref="D176:D177"/>
    <mergeCell ref="I176:L176"/>
    <mergeCell ref="I131:I133"/>
    <mergeCell ref="J131:J133"/>
    <mergeCell ref="K131:K133"/>
    <mergeCell ref="L131:L133"/>
    <mergeCell ref="I135:I136"/>
    <mergeCell ref="J135:J136"/>
    <mergeCell ref="K135:K136"/>
    <mergeCell ref="L135:L136"/>
    <mergeCell ref="A119:A120"/>
    <mergeCell ref="B119:B120"/>
    <mergeCell ref="C119:C120"/>
    <mergeCell ref="I119:I120"/>
    <mergeCell ref="J119:J120"/>
    <mergeCell ref="K119:K120"/>
    <mergeCell ref="L119:L120"/>
    <mergeCell ref="A155:A162"/>
    <mergeCell ref="B155:B162"/>
    <mergeCell ref="C155:C162"/>
    <mergeCell ref="I155:I162"/>
    <mergeCell ref="J155:J162"/>
    <mergeCell ref="K155:K162"/>
    <mergeCell ref="L155:L162"/>
    <mergeCell ref="D155:D162"/>
    <mergeCell ref="D119:D120"/>
    <mergeCell ref="A126:H126"/>
    <mergeCell ref="A130:H130"/>
    <mergeCell ref="A140:A142"/>
    <mergeCell ref="B140:B142"/>
    <mergeCell ref="C140:C142"/>
    <mergeCell ref="D140:D142"/>
    <mergeCell ref="I140:I142"/>
    <mergeCell ref="J143:J147"/>
    <mergeCell ref="J140:J142"/>
    <mergeCell ref="A14:A30"/>
    <mergeCell ref="B14:B30"/>
    <mergeCell ref="C14:C30"/>
    <mergeCell ref="D14:D30"/>
    <mergeCell ref="I14:I30"/>
    <mergeCell ref="J14:J30"/>
    <mergeCell ref="K14:K30"/>
    <mergeCell ref="L14:L30"/>
    <mergeCell ref="B31:B43"/>
    <mergeCell ref="C31:C43"/>
    <mergeCell ref="D31:D43"/>
    <mergeCell ref="I31:I43"/>
    <mergeCell ref="J31:J43"/>
    <mergeCell ref="K31:K43"/>
    <mergeCell ref="L31:L43"/>
    <mergeCell ref="A31:A43"/>
    <mergeCell ref="A44:A54"/>
    <mergeCell ref="B44:B54"/>
    <mergeCell ref="C44:C54"/>
    <mergeCell ref="D44:D54"/>
    <mergeCell ref="I44:I54"/>
    <mergeCell ref="J44:J54"/>
    <mergeCell ref="L138:L139"/>
    <mergeCell ref="C12:C13"/>
    <mergeCell ref="D12:D13"/>
    <mergeCell ref="I12:I13"/>
    <mergeCell ref="J12:J13"/>
    <mergeCell ref="K12:K13"/>
    <mergeCell ref="L12:L13"/>
    <mergeCell ref="A4:A7"/>
    <mergeCell ref="A8:A9"/>
    <mergeCell ref="B8:B9"/>
    <mergeCell ref="C8:C9"/>
    <mergeCell ref="D8:D9"/>
    <mergeCell ref="A12:A13"/>
    <mergeCell ref="B12:B13"/>
    <mergeCell ref="A11:H11"/>
    <mergeCell ref="B4:B7"/>
    <mergeCell ref="C4:C7"/>
    <mergeCell ref="D4:D7"/>
    <mergeCell ref="A1:L1"/>
    <mergeCell ref="A2:A3"/>
    <mergeCell ref="B2:B3"/>
    <mergeCell ref="C2:C3"/>
    <mergeCell ref="D2:D3"/>
    <mergeCell ref="E2:H2"/>
    <mergeCell ref="I2:L2"/>
    <mergeCell ref="I8:I9"/>
    <mergeCell ref="J8:J9"/>
    <mergeCell ref="K8:K9"/>
    <mergeCell ref="L8:L9"/>
    <mergeCell ref="I4:I7"/>
    <mergeCell ref="J4:J7"/>
    <mergeCell ref="K4:K7"/>
    <mergeCell ref="L4:L7"/>
  </mergeCells>
  <printOptions horizontalCentered="1"/>
  <pageMargins left="0.70866141732283472" right="0.70866141732283472" top="0.74803149606299213" bottom="0.74803149606299213" header="0" footer="0"/>
  <pageSetup paperSize="9" orientation="landscape"/>
  <rowBreaks count="4" manualBreakCount="4">
    <brk id="97" man="1"/>
    <brk id="133" man="1"/>
    <brk id="55" man="1"/>
    <brk id="171" man="1"/>
  </rowBreaks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824D289BFBB3489232AF637D077114" ma:contentTypeVersion="5" ma:contentTypeDescription="Crear nuevo documento." ma:contentTypeScope="" ma:versionID="b935950c89082339bf676b3be1fc65fd">
  <xsd:schema xmlns:xsd="http://www.w3.org/2001/XMLSchema" xmlns:xs="http://www.w3.org/2001/XMLSchema" xmlns:p="http://schemas.microsoft.com/office/2006/metadata/properties" xmlns:ns2="99fdf9bc-8a5e-467f-85b2-13d0f260d93b" targetNamespace="http://schemas.microsoft.com/office/2006/metadata/properties" ma:root="true" ma:fieldsID="af9a1c659f4886d17fb70b5f7fb4fbf8" ns2:_="">
    <xsd:import namespace="99fdf9bc-8a5e-467f-85b2-13d0f260d93b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" minOccurs="0"/>
                <xsd:element ref="ns2:Clasificaci_x00f3_n" minOccurs="0"/>
                <xsd:element ref="ns2:Clasificacion_x0020_2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fdf9bc-8a5e-467f-85b2-13d0f260d93b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" ma:index="9" nillable="true" ma:displayName="Fecha" ma:format="DateOnly" ma:internalName="Fecha">
      <xsd:simpleType>
        <xsd:restriction base="dms:DateTime"/>
      </xsd:simpleType>
    </xsd:element>
    <xsd:element name="Clasificaci_x00f3_n" ma:index="10" nillable="true" ma:displayName="Clasificación" ma:default="Defensa Judicial" ma:format="Dropdown" ma:internalName="Clasificaci_x00f3_n">
      <xsd:simpleType>
        <xsd:restriction base="dms:Choice">
          <xsd:enumeration value="."/>
          <xsd:enumeration value="Defensa Judicial"/>
          <xsd:enumeration value="Estudios Técnicos"/>
          <xsd:enumeration value="Evaluación de Planes de Acción Vigencia"/>
          <xsd:enumeration value="Información Para la Población Vulnerable"/>
          <xsd:enumeration value="Informe de Gestión"/>
          <xsd:enumeration value="Informes de Empalme"/>
          <xsd:enumeration value="Plan Anticorrupción y de Atención al Ciudadano"/>
          <xsd:enumeration value="Plan Anual de Adquisiciones"/>
          <xsd:enumeration value="Plan de Gestión Integral de Residuos Sólidos PGIRS"/>
          <xsd:enumeration value="Plan de Ordenamiento Territorial POT"/>
          <xsd:enumeration value="Plan Operativo Anual de Inversiones POAI"/>
          <xsd:enumeration value="Planes de Acción"/>
          <xsd:enumeration value="Política de Seguridad Vial"/>
          <xsd:enumeration value="Proyectos de Inversión Mpal"/>
          <xsd:enumeration value="Reportes de Control Interno"/>
          <xsd:enumeration value="Plan Indicativo"/>
          <xsd:enumeration value="Proyecto Popayán Vive Digital"/>
          <xsd:enumeration value="Rendición de Cuentas a la Ciudadanía"/>
        </xsd:restriction>
      </xsd:simpleType>
    </xsd:element>
    <xsd:element name="Clasificacion_x0020_2" ma:index="11" nillable="true" ma:displayName="Clasificacion 2" ma:default="Planes de Acción Vigencia 2024" ma:format="Dropdown" ma:internalName="Clasificacion_x0020_2">
      <xsd:simpleType>
        <xsd:restriction base="dms:Choice">
          <xsd:enumeration value="Banco de Programas y Proyectos de Inversión"/>
          <xsd:enumeration value="Plan de Auditorías"/>
          <xsd:enumeration value="Planes de Acción Vigencia 2013"/>
          <xsd:enumeration value="Planes de Acción Vigencia 2014"/>
          <xsd:enumeration value="Planes de Acción Vigencia 2015"/>
          <xsd:enumeration value="Planes de Acción Vigencia 2016"/>
          <xsd:enumeration value="Planes de Acción Vigencia 2017"/>
          <xsd:enumeration value="Planes de Acción Vigencia 2018"/>
          <xsd:enumeration value="Planes de Acción Vigencia 2019"/>
          <xsd:enumeration value="Planes de Acción Vigencia 2020"/>
          <xsd:enumeration value="Planes de Acción Vigencia 2021"/>
          <xsd:enumeration value="Planes de Acción Vigencia 2022"/>
          <xsd:enumeration value="Planes de Acción Vigencia 2023"/>
          <xsd:enumeration value="Planes de Acción Vigencia 2024"/>
          <xsd:enumeration value="Planes de Acción Vigencia 2025"/>
          <xsd:enumeration value="Multimedia Historia de Popayán"/>
          <xsd:enumeration value="Portal Promoción Turística"/>
          <xsd:enumeration value="Proyecto Popayán Vive Digital"/>
          <xsd:enumeration value="Tic Innovadoras Red de Museos del Cauca"/>
          <xsd:enumeration value="SUIT"/>
          <xsd:enumeration value="Ninguna"/>
        </xsd:restriction>
      </xsd:simpleType>
    </xsd:element>
    <xsd:element name="A_x00f1_o" ma:index="12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99fdf9bc-8a5e-467f-85b2-13d0f260d93b">2024-05-03T05:00:00+00:00</Fecha>
    <Clasificacion_x0020_2 xmlns="99fdf9bc-8a5e-467f-85b2-13d0f260d93b">Planes de Acción Vigencia 2024</Clasificacion_x0020_2>
    <Clasificaci_x00f3_n xmlns="99fdf9bc-8a5e-467f-85b2-13d0f260d93b">Plan Operativo Anual de Inversiones POAI</Clasificaci_x00f3_n>
    <A_x00f1_o xmlns="99fdf9bc-8a5e-467f-85b2-13d0f260d93b">2024</A_x00f1_o>
    <Descripci_x00f3_n xmlns="99fdf9bc-8a5e-467f-85b2-13d0f260d93b">Plan Operativo Anual de Inversiones 2024 -POAI</Descripci_x00f3_n>
  </documentManagement>
</p:properties>
</file>

<file path=customXml/itemProps1.xml><?xml version="1.0" encoding="utf-8"?>
<ds:datastoreItem xmlns:ds="http://schemas.openxmlformats.org/officeDocument/2006/customXml" ds:itemID="{991F2437-600F-437F-A16B-C9274A5D27A4}"/>
</file>

<file path=customXml/itemProps2.xml><?xml version="1.0" encoding="utf-8"?>
<ds:datastoreItem xmlns:ds="http://schemas.openxmlformats.org/officeDocument/2006/customXml" ds:itemID="{79731084-A118-40E2-895F-FFA071A48375}"/>
</file>

<file path=customXml/itemProps3.xml><?xml version="1.0" encoding="utf-8"?>
<ds:datastoreItem xmlns:ds="http://schemas.openxmlformats.org/officeDocument/2006/customXml" ds:itemID="{E7C8C9C1-9A45-469F-AA05-39FC50C6F0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Operativo Anual de Inversiones 2024 -POAI</dc:title>
  <dc:creator>arnold wilson pomedo murillo</dc:creator>
  <cp:lastModifiedBy>esteban alejandro zuñiga barco</cp:lastModifiedBy>
  <dcterms:created xsi:type="dcterms:W3CDTF">2017-09-26T19:56:41Z</dcterms:created>
  <dcterms:modified xsi:type="dcterms:W3CDTF">2024-05-03T16:58:39Z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0x010100CB824D289BFBB3489232AF637D077114</vt:lpwstr>
  </property>
</Properties>
</file>